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4e96c9113e0b54/WB_PNRAS/Manual scoli PNRAS/05.10/Anexe 05.10.2022/"/>
    </mc:Choice>
  </mc:AlternateContent>
  <xr:revisionPtr revIDLastSave="8" documentId="8_{B7F2C35E-06EE-4EBC-AFB5-37EACABFAF6C}" xr6:coauthVersionLast="47" xr6:coauthVersionMax="47" xr10:uidLastSave="{6F481365-EB93-4165-99E4-87FC4D58569B}"/>
  <bookViews>
    <workbookView xWindow="-98" yWindow="-98" windowWidth="20715" windowHeight="13276" xr2:uid="{00000000-000D-0000-FFFF-FFFF00000000}"/>
  </bookViews>
  <sheets>
    <sheet name="CHELTUIELI TRIMESTRU" sheetId="3" r:id="rId1"/>
    <sheet name="CENTRALIZATOR PROIECT" sheetId="5" r:id="rId2"/>
    <sheet name="Verificare_%_ maximale" sheetId="4" r:id="rId3"/>
  </sheets>
  <definedNames>
    <definedName name="_xlnm._FilterDatabase" localSheetId="0" hidden="1">'CHELTUIELI TRIMESTRU'!$A$7:$L$79</definedName>
    <definedName name="_xlnm._FilterDatabase" localSheetId="2" hidden="1">'Verificare_%_ maximale'!$B$3:$F$3</definedName>
    <definedName name="_Toc487541297" localSheetId="0">'CHELTUIELI TRIMESTRU'!$A$1</definedName>
    <definedName name="val_to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F10" i="4"/>
  <c r="F9" i="4"/>
  <c r="F8" i="4"/>
  <c r="F7" i="4"/>
  <c r="F6" i="4"/>
  <c r="F5" i="4"/>
  <c r="F4" i="4"/>
  <c r="H79" i="5"/>
  <c r="G79" i="5"/>
  <c r="F79" i="5"/>
  <c r="E79" i="5"/>
  <c r="H78" i="5"/>
  <c r="G78" i="5"/>
  <c r="F78" i="5"/>
  <c r="E78" i="5"/>
  <c r="H77" i="5"/>
  <c r="G77" i="5"/>
  <c r="F77" i="5"/>
  <c r="E77" i="5"/>
  <c r="H76" i="5"/>
  <c r="H75" i="5"/>
  <c r="H74" i="5"/>
  <c r="G74" i="5"/>
  <c r="F74" i="5"/>
  <c r="E74" i="5"/>
  <c r="H73" i="5"/>
  <c r="H72" i="5"/>
  <c r="H71" i="5"/>
  <c r="G71" i="5"/>
  <c r="F71" i="5"/>
  <c r="E71" i="5"/>
  <c r="H70" i="5"/>
  <c r="H69" i="5"/>
  <c r="H68" i="5"/>
  <c r="G68" i="5"/>
  <c r="F68" i="5"/>
  <c r="E68" i="5"/>
  <c r="H67" i="5"/>
  <c r="H66" i="5"/>
  <c r="H65" i="5"/>
  <c r="G65" i="5"/>
  <c r="F65" i="5"/>
  <c r="E65" i="5"/>
  <c r="H64" i="5"/>
  <c r="H63" i="5"/>
  <c r="H62" i="5"/>
  <c r="G62" i="5"/>
  <c r="F62" i="5"/>
  <c r="E62" i="5"/>
  <c r="H61" i="5"/>
  <c r="H60" i="5"/>
  <c r="H59" i="5"/>
  <c r="G59" i="5"/>
  <c r="F59" i="5"/>
  <c r="E59" i="5"/>
  <c r="H58" i="5"/>
  <c r="G58" i="5"/>
  <c r="F58" i="5"/>
  <c r="E58" i="5"/>
  <c r="H57" i="5"/>
  <c r="H56" i="5"/>
  <c r="H55" i="5"/>
  <c r="G55" i="5"/>
  <c r="F55" i="5"/>
  <c r="E55" i="5"/>
  <c r="H54" i="5"/>
  <c r="H53" i="5"/>
  <c r="H52" i="5"/>
  <c r="G52" i="5"/>
  <c r="F52" i="5"/>
  <c r="E52" i="5"/>
  <c r="H51" i="5"/>
  <c r="H50" i="5"/>
  <c r="H49" i="5"/>
  <c r="G49" i="5"/>
  <c r="F49" i="5"/>
  <c r="E49" i="5"/>
  <c r="H48" i="5"/>
  <c r="H47" i="5"/>
  <c r="H46" i="5"/>
  <c r="G46" i="5"/>
  <c r="F46" i="5"/>
  <c r="E46" i="5"/>
  <c r="H45" i="5"/>
  <c r="H44" i="5"/>
  <c r="H43" i="5"/>
  <c r="G43" i="5"/>
  <c r="F43" i="5"/>
  <c r="E43" i="5"/>
  <c r="H42" i="5"/>
  <c r="H41" i="5"/>
  <c r="H40" i="5"/>
  <c r="G40" i="5"/>
  <c r="F40" i="5"/>
  <c r="E40" i="5"/>
  <c r="H39" i="5"/>
  <c r="H38" i="5"/>
  <c r="H37" i="5"/>
  <c r="G37" i="5"/>
  <c r="F37" i="5"/>
  <c r="E37" i="5"/>
  <c r="H36" i="5"/>
  <c r="H35" i="5"/>
  <c r="H34" i="5"/>
  <c r="G34" i="5"/>
  <c r="F34" i="5"/>
  <c r="E34" i="5"/>
  <c r="H33" i="5"/>
  <c r="G33" i="5"/>
  <c r="F33" i="5"/>
  <c r="E33" i="5"/>
  <c r="H32" i="5"/>
  <c r="H31" i="5"/>
  <c r="H30" i="5"/>
  <c r="G30" i="5"/>
  <c r="F30" i="5"/>
  <c r="E30" i="5"/>
  <c r="H29" i="5"/>
  <c r="H28" i="5"/>
  <c r="H27" i="5"/>
  <c r="G27" i="5"/>
  <c r="F27" i="5"/>
  <c r="E27" i="5"/>
  <c r="H26" i="5"/>
  <c r="H25" i="5"/>
  <c r="H24" i="5"/>
  <c r="G24" i="5"/>
  <c r="F24" i="5"/>
  <c r="E24" i="5"/>
  <c r="H23" i="5"/>
  <c r="H22" i="5"/>
  <c r="H21" i="5"/>
  <c r="G21" i="5"/>
  <c r="F21" i="5"/>
  <c r="E21" i="5"/>
  <c r="H20" i="5"/>
  <c r="H19" i="5"/>
  <c r="H18" i="5"/>
  <c r="G18" i="5"/>
  <c r="F18" i="5"/>
  <c r="E18" i="5"/>
  <c r="H17" i="5"/>
  <c r="H16" i="5"/>
  <c r="H15" i="5"/>
  <c r="G15" i="5"/>
  <c r="F15" i="5"/>
  <c r="E15" i="5"/>
  <c r="H14" i="5"/>
  <c r="H13" i="5"/>
  <c r="H12" i="5"/>
  <c r="G12" i="5"/>
  <c r="F12" i="5"/>
  <c r="E12" i="5"/>
  <c r="H11" i="5"/>
  <c r="H10" i="5"/>
  <c r="L79" i="3"/>
  <c r="K79" i="3"/>
  <c r="J79" i="3"/>
  <c r="I79" i="3"/>
  <c r="L78" i="3"/>
  <c r="K78" i="3"/>
  <c r="J78" i="3"/>
  <c r="I78" i="3"/>
  <c r="L77" i="3"/>
  <c r="K77" i="3"/>
  <c r="J77" i="3"/>
  <c r="I77" i="3"/>
  <c r="K76" i="3"/>
  <c r="J76" i="3"/>
  <c r="K75" i="3"/>
  <c r="J75" i="3"/>
  <c r="L74" i="3"/>
  <c r="K74" i="3"/>
  <c r="J74" i="3"/>
  <c r="I74" i="3"/>
  <c r="K73" i="3"/>
  <c r="J73" i="3"/>
  <c r="K72" i="3"/>
  <c r="J72" i="3"/>
  <c r="L71" i="3"/>
  <c r="K71" i="3"/>
  <c r="J71" i="3"/>
  <c r="I71" i="3"/>
  <c r="K70" i="3"/>
  <c r="J70" i="3"/>
  <c r="K69" i="3"/>
  <c r="J69" i="3"/>
  <c r="L68" i="3"/>
  <c r="K68" i="3"/>
  <c r="J68" i="3"/>
  <c r="I68" i="3"/>
  <c r="K67" i="3"/>
  <c r="J67" i="3"/>
  <c r="K66" i="3"/>
  <c r="J66" i="3"/>
  <c r="L65" i="3"/>
  <c r="K65" i="3"/>
  <c r="J65" i="3"/>
  <c r="I65" i="3"/>
  <c r="K64" i="3"/>
  <c r="J64" i="3"/>
  <c r="K63" i="3"/>
  <c r="J63" i="3"/>
  <c r="L62" i="3"/>
  <c r="K62" i="3"/>
  <c r="J62" i="3"/>
  <c r="I62" i="3"/>
  <c r="K61" i="3"/>
  <c r="J61" i="3"/>
  <c r="K60" i="3"/>
  <c r="J60" i="3"/>
  <c r="L59" i="3"/>
  <c r="K59" i="3"/>
  <c r="J59" i="3"/>
  <c r="I59" i="3"/>
  <c r="L58" i="3"/>
  <c r="K58" i="3"/>
  <c r="J58" i="3"/>
  <c r="I58" i="3"/>
  <c r="K57" i="3"/>
  <c r="J57" i="3"/>
  <c r="K56" i="3"/>
  <c r="J56" i="3"/>
  <c r="L55" i="3"/>
  <c r="K55" i="3"/>
  <c r="J55" i="3"/>
  <c r="I55" i="3"/>
  <c r="K54" i="3"/>
  <c r="J54" i="3"/>
  <c r="K53" i="3"/>
  <c r="J53" i="3"/>
  <c r="L52" i="3"/>
  <c r="K52" i="3"/>
  <c r="J52" i="3"/>
  <c r="I52" i="3"/>
  <c r="K51" i="3"/>
  <c r="J51" i="3"/>
  <c r="K50" i="3"/>
  <c r="J50" i="3"/>
  <c r="L49" i="3"/>
  <c r="K49" i="3"/>
  <c r="J49" i="3"/>
  <c r="I49" i="3"/>
  <c r="K48" i="3"/>
  <c r="J48" i="3"/>
  <c r="K47" i="3"/>
  <c r="J47" i="3"/>
  <c r="L46" i="3"/>
  <c r="K46" i="3"/>
  <c r="J46" i="3"/>
  <c r="I46" i="3"/>
  <c r="K45" i="3"/>
  <c r="J45" i="3"/>
  <c r="K44" i="3"/>
  <c r="J44" i="3"/>
  <c r="L43" i="3"/>
  <c r="K43" i="3"/>
  <c r="J43" i="3"/>
  <c r="I43" i="3"/>
  <c r="K42" i="3"/>
  <c r="J42" i="3"/>
  <c r="K41" i="3"/>
  <c r="J41" i="3"/>
  <c r="L40" i="3"/>
  <c r="K40" i="3"/>
  <c r="J40" i="3"/>
  <c r="I40" i="3"/>
  <c r="K39" i="3"/>
  <c r="J39" i="3"/>
  <c r="K38" i="3"/>
  <c r="J38" i="3"/>
  <c r="L37" i="3"/>
  <c r="K37" i="3"/>
  <c r="J37" i="3"/>
  <c r="I37" i="3"/>
  <c r="K36" i="3"/>
  <c r="J36" i="3"/>
  <c r="K35" i="3"/>
  <c r="J35" i="3"/>
  <c r="L34" i="3"/>
  <c r="K34" i="3"/>
  <c r="J34" i="3"/>
  <c r="I34" i="3"/>
  <c r="L33" i="3"/>
  <c r="K33" i="3"/>
  <c r="J33" i="3"/>
  <c r="I33" i="3"/>
  <c r="K32" i="3"/>
  <c r="J32" i="3"/>
  <c r="K31" i="3"/>
  <c r="J31" i="3"/>
  <c r="L30" i="3"/>
  <c r="K30" i="3"/>
  <c r="J30" i="3"/>
  <c r="I30" i="3"/>
  <c r="K29" i="3"/>
  <c r="J29" i="3"/>
  <c r="K28" i="3"/>
  <c r="J28" i="3"/>
  <c r="L27" i="3"/>
  <c r="K27" i="3"/>
  <c r="J27" i="3"/>
  <c r="I27" i="3"/>
  <c r="K26" i="3"/>
  <c r="J26" i="3"/>
  <c r="K25" i="3"/>
  <c r="J25" i="3"/>
  <c r="L24" i="3"/>
  <c r="K24" i="3"/>
  <c r="J24" i="3"/>
  <c r="I24" i="3"/>
  <c r="K23" i="3"/>
  <c r="J23" i="3"/>
  <c r="K22" i="3"/>
  <c r="J22" i="3"/>
  <c r="L21" i="3"/>
  <c r="K21" i="3"/>
  <c r="J21" i="3"/>
  <c r="I21" i="3"/>
  <c r="K20" i="3"/>
  <c r="J20" i="3"/>
  <c r="K19" i="3"/>
  <c r="J19" i="3"/>
  <c r="L18" i="3"/>
  <c r="K18" i="3"/>
  <c r="J18" i="3"/>
  <c r="I18" i="3"/>
  <c r="K17" i="3"/>
  <c r="J17" i="3"/>
  <c r="K16" i="3"/>
  <c r="J16" i="3"/>
  <c r="L15" i="3"/>
  <c r="K15" i="3"/>
  <c r="J15" i="3"/>
  <c r="I15" i="3"/>
  <c r="K14" i="3"/>
  <c r="J14" i="3"/>
  <c r="K13" i="3"/>
  <c r="J13" i="3"/>
  <c r="L12" i="3"/>
  <c r="K12" i="3"/>
  <c r="J12" i="3"/>
  <c r="I12" i="3"/>
  <c r="K11" i="3"/>
  <c r="J11" i="3"/>
  <c r="K10" i="3"/>
  <c r="J10" i="3"/>
</calcChain>
</file>

<file path=xl/sharedStrings.xml><?xml version="1.0" encoding="utf-8"?>
<sst xmlns="http://schemas.openxmlformats.org/spreadsheetml/2006/main" count="152" uniqueCount="62">
  <si>
    <t>Documente justificative plăți</t>
  </si>
  <si>
    <t>Nr. document justificativ</t>
  </si>
  <si>
    <t>Data document justificativ</t>
  </si>
  <si>
    <t>Sumă document justificativ</t>
  </si>
  <si>
    <t>Data plății</t>
  </si>
  <si>
    <t>Nr. document de plată</t>
  </si>
  <si>
    <t>Categorie cheltuiala</t>
  </si>
  <si>
    <t>Nr.  crt.</t>
  </si>
  <si>
    <t xml:space="preserve">Denumire activitate </t>
  </si>
  <si>
    <t>ACTIVITĂȚI MATE, PREVENTIE, INTERVENȚIE</t>
  </si>
  <si>
    <t>Servicii</t>
  </si>
  <si>
    <t>Cheltuieli de natura salariala</t>
  </si>
  <si>
    <t>Subvenții, ajutoare, premii</t>
  </si>
  <si>
    <t>ACTIVITĂȚI DE COMPENSARE</t>
  </si>
  <si>
    <t>Organizare evenimente si deplasari</t>
  </si>
  <si>
    <t>Cheltuieli formare cadre didactice</t>
  </si>
  <si>
    <t>Echipamente si software</t>
  </si>
  <si>
    <t>Mobilier si mici lucrari de amenajare</t>
  </si>
  <si>
    <t>Alte bunuri si servicii</t>
  </si>
  <si>
    <t>DIGITALIZAREA PROCESULUI EDUCAȚIONAL</t>
  </si>
  <si>
    <t xml:space="preserve">Raport financiar </t>
  </si>
  <si>
    <t>TOTAL ACTIVITATE</t>
  </si>
  <si>
    <t>TVA</t>
  </si>
  <si>
    <t>Valoare cheltuiala efectuata</t>
  </si>
  <si>
    <t>An curent</t>
  </si>
  <si>
    <t>An anterior</t>
  </si>
  <si>
    <t>SOLD</t>
  </si>
  <si>
    <t>Organizare evenimente, deplasari</t>
  </si>
  <si>
    <t>Cheltuieli formare</t>
  </si>
  <si>
    <t>Echipamente, software</t>
  </si>
  <si>
    <t>Alte bunuri, materiale consumabile</t>
  </si>
  <si>
    <t>c</t>
  </si>
  <si>
    <t>Total cheltuieli din raportul curent</t>
  </si>
  <si>
    <t>Total cheltuieli raportate anterior</t>
  </si>
  <si>
    <t>a</t>
  </si>
  <si>
    <t>b</t>
  </si>
  <si>
    <t>d=c-b-a</t>
  </si>
  <si>
    <t>TOTAL CHELTUIELI</t>
  </si>
  <si>
    <t>TOTAL  SERVICII</t>
  </si>
  <si>
    <t>TOTAL NATURA SALARIALA</t>
  </si>
  <si>
    <t>TOTAL EVENIMENTE SI DEPLASARI</t>
  </si>
  <si>
    <t>TOTAL FORMARE</t>
  </si>
  <si>
    <t>TOTAL ECHIPAMENTE SI SOFTWARE</t>
  </si>
  <si>
    <t>TOTAL MOBILIER SI LUCRARI</t>
  </si>
  <si>
    <t>TOTAL ALTE BUNURI SI SERVICII</t>
  </si>
  <si>
    <t>TOTAL SUBVENTII</t>
  </si>
  <si>
    <t xml:space="preserve">TOTAL CHELTUIELI </t>
  </si>
  <si>
    <t xml:space="preserve">BUGET PROIECT </t>
  </si>
  <si>
    <t xml:space="preserve">d </t>
  </si>
  <si>
    <t>e</t>
  </si>
  <si>
    <t>f</t>
  </si>
  <si>
    <t>TOTAL (TVA inclus)</t>
  </si>
  <si>
    <t>h</t>
  </si>
  <si>
    <t xml:space="preserve">i </t>
  </si>
  <si>
    <t>g=(f*%tva)/(f+%tva)</t>
  </si>
  <si>
    <t>TIPURI DE CHELTUIELI</t>
  </si>
  <si>
    <t>Valoare executata</t>
  </si>
  <si>
    <t>Procent maxim conform GHID</t>
  </si>
  <si>
    <t>Procent minim conform GHID</t>
  </si>
  <si>
    <t>Mobilier si Lucrări amenajare</t>
  </si>
  <si>
    <t>VERIFICARE</t>
  </si>
  <si>
    <t>VALOARE TOTALA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</si>
</sst>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4" borderId="0" xfId="0" applyFill="1"/>
    <xf numFmtId="0" fontId="0" fillId="0" borderId="0" xfId="0" applyFill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165" fontId="1" fillId="5" borderId="1" xfId="0" applyNumberFormat="1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1" fillId="6" borderId="1" xfId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2" fontId="4" fillId="4" borderId="1" xfId="0" applyNumberFormat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4" fontId="0" fillId="5" borderId="1" xfId="1" applyFont="1" applyFill="1" applyBorder="1"/>
    <xf numFmtId="0" fontId="16" fillId="0" borderId="0" xfId="0" applyFont="1" applyAlignment="1">
      <alignment horizontal="right" vertical="center" indent="8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8922-A658-421E-869D-EFBA37D29C89}">
  <sheetPr>
    <pageSetUpPr fitToPage="1"/>
  </sheetPr>
  <dimension ref="A1:AW80"/>
  <sheetViews>
    <sheetView tabSelected="1" zoomScale="50" zoomScaleNormal="50" workbookViewId="0"/>
  </sheetViews>
  <sheetFormatPr defaultRowHeight="14.25" x14ac:dyDescent="0.45"/>
  <cols>
    <col min="1" max="1" width="9.33203125" customWidth="1"/>
    <col min="2" max="2" width="21.265625" customWidth="1"/>
    <col min="3" max="3" width="25.265625" customWidth="1"/>
    <col min="4" max="5" width="21.265625" customWidth="1"/>
    <col min="6" max="12" width="19.796875" customWidth="1"/>
    <col min="13" max="48" width="8.73046875" style="11"/>
  </cols>
  <sheetData>
    <row r="1" spans="1:49" ht="15" customHeight="1" x14ac:dyDescent="0.45">
      <c r="A1" s="49"/>
      <c r="K1" s="49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49" ht="15.75" x14ac:dyDescent="0.45">
      <c r="A2" s="13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9" ht="15.75" x14ac:dyDescent="0.45">
      <c r="A3" s="12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</row>
    <row r="4" spans="1:49" ht="15.75" x14ac:dyDescent="0.45">
      <c r="A4" s="1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49" x14ac:dyDescent="0.4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9" ht="18" x14ac:dyDescent="0.55000000000000004">
      <c r="A6" s="59" t="s">
        <v>20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49" ht="29.25" customHeight="1" x14ac:dyDescent="0.45">
      <c r="A7" s="60" t="s">
        <v>7</v>
      </c>
      <c r="B7" s="55" t="s">
        <v>8</v>
      </c>
      <c r="C7" s="55" t="s">
        <v>6</v>
      </c>
      <c r="D7" s="61" t="s">
        <v>0</v>
      </c>
      <c r="E7" s="62"/>
      <c r="F7" s="62"/>
      <c r="G7" s="62"/>
      <c r="H7" s="62"/>
      <c r="I7" s="63" t="s">
        <v>23</v>
      </c>
      <c r="J7" s="64"/>
      <c r="K7" s="64"/>
      <c r="L7" s="64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9" ht="34.5" customHeight="1" x14ac:dyDescent="0.45">
      <c r="A8" s="60"/>
      <c r="B8" s="56"/>
      <c r="C8" s="56"/>
      <c r="D8" s="21" t="s">
        <v>1</v>
      </c>
      <c r="E8" s="21" t="s">
        <v>2</v>
      </c>
      <c r="F8" s="21" t="s">
        <v>3</v>
      </c>
      <c r="G8" s="21" t="s">
        <v>4</v>
      </c>
      <c r="H8" s="21" t="s">
        <v>5</v>
      </c>
      <c r="I8" s="20" t="s">
        <v>51</v>
      </c>
      <c r="J8" s="20" t="s">
        <v>22</v>
      </c>
      <c r="K8" s="20" t="s">
        <v>24</v>
      </c>
      <c r="L8" s="20" t="s">
        <v>25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9" s="11" customFormat="1" ht="34.5" customHeight="1" x14ac:dyDescent="0.45">
      <c r="A9" s="22"/>
      <c r="B9" s="23"/>
      <c r="C9" s="24"/>
      <c r="D9" s="25" t="s">
        <v>34</v>
      </c>
      <c r="E9" s="25" t="s">
        <v>35</v>
      </c>
      <c r="F9" s="25" t="s">
        <v>31</v>
      </c>
      <c r="G9" s="25" t="s">
        <v>48</v>
      </c>
      <c r="H9" s="25" t="s">
        <v>49</v>
      </c>
      <c r="I9" s="26" t="s">
        <v>50</v>
      </c>
      <c r="J9" s="26" t="s">
        <v>54</v>
      </c>
      <c r="K9" s="26" t="s">
        <v>52</v>
      </c>
      <c r="L9" s="26" t="s">
        <v>53</v>
      </c>
    </row>
    <row r="10" spans="1:49" s="10" customFormat="1" ht="27" customHeight="1" x14ac:dyDescent="0.45">
      <c r="A10" s="50"/>
      <c r="B10" s="50" t="s">
        <v>9</v>
      </c>
      <c r="C10" s="16" t="s">
        <v>10</v>
      </c>
      <c r="D10" s="15"/>
      <c r="E10" s="15"/>
      <c r="F10" s="15"/>
      <c r="G10" s="15"/>
      <c r="H10" s="15"/>
      <c r="I10" s="15">
        <v>100</v>
      </c>
      <c r="J10" s="37">
        <f>I10*19/119</f>
        <v>15.966386554621849</v>
      </c>
      <c r="K10" s="15">
        <f>I10</f>
        <v>100</v>
      </c>
      <c r="L10" s="15"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spans="1:49" s="10" customFormat="1" ht="27" customHeight="1" x14ac:dyDescent="0.45">
      <c r="A11" s="51"/>
      <c r="B11" s="51"/>
      <c r="C11" s="16"/>
      <c r="D11" s="15"/>
      <c r="E11" s="15"/>
      <c r="F11" s="15"/>
      <c r="G11" s="15"/>
      <c r="H11" s="15"/>
      <c r="I11" s="15">
        <v>50</v>
      </c>
      <c r="J11" s="37">
        <f>I11*19/119</f>
        <v>7.9831932773109244</v>
      </c>
      <c r="K11" s="15">
        <f>I11</f>
        <v>50</v>
      </c>
      <c r="L11" s="15"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</row>
    <row r="12" spans="1:49" s="10" customFormat="1" ht="27" customHeight="1" x14ac:dyDescent="0.45">
      <c r="A12" s="51"/>
      <c r="B12" s="51"/>
      <c r="C12" s="18" t="s">
        <v>38</v>
      </c>
      <c r="D12" s="19"/>
      <c r="E12" s="19"/>
      <c r="F12" s="19"/>
      <c r="G12" s="19"/>
      <c r="H12" s="19"/>
      <c r="I12" s="19">
        <f>I11+I10</f>
        <v>150</v>
      </c>
      <c r="J12" s="38">
        <f>J11+J10</f>
        <v>23.949579831932773</v>
      </c>
      <c r="K12" s="19">
        <f>K11+K10</f>
        <v>150</v>
      </c>
      <c r="L12" s="19">
        <f>L11+L10</f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</row>
    <row r="13" spans="1:49" s="10" customFormat="1" ht="27" customHeight="1" x14ac:dyDescent="0.45">
      <c r="A13" s="51"/>
      <c r="B13" s="51"/>
      <c r="C13" s="16" t="s">
        <v>11</v>
      </c>
      <c r="D13" s="15"/>
      <c r="E13" s="15"/>
      <c r="F13" s="15"/>
      <c r="G13" s="15"/>
      <c r="H13" s="15"/>
      <c r="I13" s="15">
        <v>100</v>
      </c>
      <c r="J13" s="37">
        <f>I13*19/119</f>
        <v>15.966386554621849</v>
      </c>
      <c r="K13" s="15">
        <f>I13</f>
        <v>100</v>
      </c>
      <c r="L13" s="15"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</row>
    <row r="14" spans="1:49" s="10" customFormat="1" ht="27" customHeight="1" x14ac:dyDescent="0.45">
      <c r="A14" s="51"/>
      <c r="B14" s="51"/>
      <c r="C14" s="16"/>
      <c r="D14" s="15"/>
      <c r="E14" s="15"/>
      <c r="F14" s="15"/>
      <c r="G14" s="15"/>
      <c r="H14" s="15"/>
      <c r="I14" s="15">
        <v>50</v>
      </c>
      <c r="J14" s="37">
        <f>I14*19/119</f>
        <v>7.9831932773109244</v>
      </c>
      <c r="K14" s="15">
        <f>I14</f>
        <v>50</v>
      </c>
      <c r="L14" s="15"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</row>
    <row r="15" spans="1:49" s="10" customFormat="1" ht="27" customHeight="1" x14ac:dyDescent="0.45">
      <c r="A15" s="51"/>
      <c r="B15" s="51"/>
      <c r="C15" s="18" t="s">
        <v>39</v>
      </c>
      <c r="D15" s="19"/>
      <c r="E15" s="19"/>
      <c r="F15" s="19"/>
      <c r="G15" s="19"/>
      <c r="H15" s="19"/>
      <c r="I15" s="19">
        <f>I14+I13</f>
        <v>150</v>
      </c>
      <c r="J15" s="38">
        <f>J14+J13</f>
        <v>23.949579831932773</v>
      </c>
      <c r="K15" s="19">
        <f>K14+K13</f>
        <v>150</v>
      </c>
      <c r="L15" s="19">
        <f>L14+L13</f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49" s="10" customFormat="1" ht="27" customHeight="1" x14ac:dyDescent="0.45">
      <c r="A16" s="51"/>
      <c r="B16" s="51"/>
      <c r="C16" s="16" t="s">
        <v>14</v>
      </c>
      <c r="D16" s="15"/>
      <c r="E16" s="15"/>
      <c r="F16" s="15"/>
      <c r="G16" s="15"/>
      <c r="H16" s="15"/>
      <c r="I16" s="15">
        <v>100</v>
      </c>
      <c r="J16" s="37">
        <f>I16*19/119</f>
        <v>15.966386554621849</v>
      </c>
      <c r="K16" s="15">
        <f>I16</f>
        <v>100</v>
      </c>
      <c r="L16" s="15">
        <v>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49" s="10" customFormat="1" ht="27" customHeight="1" x14ac:dyDescent="0.45">
      <c r="A17" s="51"/>
      <c r="B17" s="51"/>
      <c r="C17" s="16"/>
      <c r="D17" s="15"/>
      <c r="E17" s="15"/>
      <c r="F17" s="15"/>
      <c r="G17" s="15"/>
      <c r="H17" s="15"/>
      <c r="I17" s="15">
        <v>50</v>
      </c>
      <c r="J17" s="37">
        <f>I17*19/119</f>
        <v>7.9831932773109244</v>
      </c>
      <c r="K17" s="15">
        <f>I17</f>
        <v>50</v>
      </c>
      <c r="L17" s="15"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s="10" customFormat="1" ht="27" customHeight="1" x14ac:dyDescent="0.45">
      <c r="A18" s="51"/>
      <c r="B18" s="51"/>
      <c r="C18" s="18" t="s">
        <v>40</v>
      </c>
      <c r="D18" s="19"/>
      <c r="E18" s="19"/>
      <c r="F18" s="19"/>
      <c r="G18" s="19"/>
      <c r="H18" s="19"/>
      <c r="I18" s="19">
        <f>I17+I16</f>
        <v>150</v>
      </c>
      <c r="J18" s="38">
        <f>J17+J16</f>
        <v>23.949579831932773</v>
      </c>
      <c r="K18" s="19">
        <f>K17+K16</f>
        <v>150</v>
      </c>
      <c r="L18" s="19">
        <f>L17+L16</f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</row>
    <row r="19" spans="1:49" s="10" customFormat="1" ht="27" customHeight="1" x14ac:dyDescent="0.45">
      <c r="A19" s="51"/>
      <c r="B19" s="51"/>
      <c r="C19" s="16" t="s">
        <v>15</v>
      </c>
      <c r="D19" s="15"/>
      <c r="E19" s="15"/>
      <c r="F19" s="15"/>
      <c r="G19" s="15"/>
      <c r="H19" s="15"/>
      <c r="I19" s="15">
        <v>100</v>
      </c>
      <c r="J19" s="37">
        <f>I19*19/119</f>
        <v>15.966386554621849</v>
      </c>
      <c r="K19" s="15">
        <f>I19</f>
        <v>100</v>
      </c>
      <c r="L19" s="15"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s="10" customFormat="1" ht="27" customHeight="1" x14ac:dyDescent="0.45">
      <c r="A20" s="51"/>
      <c r="B20" s="51"/>
      <c r="C20" s="16"/>
      <c r="D20" s="15"/>
      <c r="E20" s="15"/>
      <c r="F20" s="15"/>
      <c r="G20" s="15"/>
      <c r="H20" s="15"/>
      <c r="I20" s="15">
        <v>50</v>
      </c>
      <c r="J20" s="37">
        <f>I20*19/119</f>
        <v>7.9831932773109244</v>
      </c>
      <c r="K20" s="15">
        <f>I20</f>
        <v>50</v>
      </c>
      <c r="L20" s="15"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s="10" customFormat="1" ht="27" customHeight="1" x14ac:dyDescent="0.45">
      <c r="A21" s="51"/>
      <c r="B21" s="51"/>
      <c r="C21" s="18" t="s">
        <v>41</v>
      </c>
      <c r="D21" s="19"/>
      <c r="E21" s="19"/>
      <c r="F21" s="19"/>
      <c r="G21" s="19"/>
      <c r="H21" s="19"/>
      <c r="I21" s="19">
        <f>I20+I19</f>
        <v>150</v>
      </c>
      <c r="J21" s="38">
        <f>J20+J19</f>
        <v>23.949579831932773</v>
      </c>
      <c r="K21" s="19">
        <f>K20+K19</f>
        <v>150</v>
      </c>
      <c r="L21" s="19">
        <f>L20+L19</f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s="10" customFormat="1" ht="27" customHeight="1" x14ac:dyDescent="0.45">
      <c r="A22" s="51"/>
      <c r="B22" s="51"/>
      <c r="C22" s="16" t="s">
        <v>16</v>
      </c>
      <c r="D22" s="15"/>
      <c r="E22" s="15"/>
      <c r="F22" s="15"/>
      <c r="G22" s="15"/>
      <c r="H22" s="15"/>
      <c r="I22" s="15">
        <v>100</v>
      </c>
      <c r="J22" s="37">
        <f>I22*19/119</f>
        <v>15.966386554621849</v>
      </c>
      <c r="K22" s="15">
        <f>I22</f>
        <v>100</v>
      </c>
      <c r="L22" s="15"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s="10" customFormat="1" ht="27" customHeight="1" x14ac:dyDescent="0.45">
      <c r="A23" s="51"/>
      <c r="B23" s="51"/>
      <c r="C23" s="16"/>
      <c r="D23" s="15"/>
      <c r="E23" s="15"/>
      <c r="F23" s="15"/>
      <c r="G23" s="15"/>
      <c r="H23" s="15"/>
      <c r="I23" s="15">
        <v>50</v>
      </c>
      <c r="J23" s="37">
        <f>I23*19/119</f>
        <v>7.9831932773109244</v>
      </c>
      <c r="K23" s="15">
        <f>I23</f>
        <v>50</v>
      </c>
      <c r="L23" s="15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s="10" customFormat="1" ht="27" customHeight="1" x14ac:dyDescent="0.45">
      <c r="A24" s="51"/>
      <c r="B24" s="51"/>
      <c r="C24" s="18" t="s">
        <v>42</v>
      </c>
      <c r="D24" s="19"/>
      <c r="E24" s="19"/>
      <c r="F24" s="19"/>
      <c r="G24" s="19"/>
      <c r="H24" s="19"/>
      <c r="I24" s="19">
        <f>I23+I22</f>
        <v>150</v>
      </c>
      <c r="J24" s="38">
        <f>J23+J22</f>
        <v>23.949579831932773</v>
      </c>
      <c r="K24" s="19">
        <f>K23+K22</f>
        <v>150</v>
      </c>
      <c r="L24" s="19">
        <f>L23+L22</f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10" customFormat="1" ht="27" customHeight="1" x14ac:dyDescent="0.45">
      <c r="A25" s="51"/>
      <c r="B25" s="51"/>
      <c r="C25" s="16" t="s">
        <v>17</v>
      </c>
      <c r="D25" s="15"/>
      <c r="E25" s="15"/>
      <c r="F25" s="15"/>
      <c r="G25" s="15"/>
      <c r="H25" s="15"/>
      <c r="I25" s="15">
        <v>100</v>
      </c>
      <c r="J25" s="37">
        <f>I25*19/119</f>
        <v>15.966386554621849</v>
      </c>
      <c r="K25" s="15">
        <f>I25</f>
        <v>100</v>
      </c>
      <c r="L25" s="15">
        <v>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10" customFormat="1" ht="27" customHeight="1" x14ac:dyDescent="0.45">
      <c r="A26" s="51"/>
      <c r="B26" s="51"/>
      <c r="C26" s="16"/>
      <c r="D26" s="15"/>
      <c r="E26" s="15"/>
      <c r="F26" s="15"/>
      <c r="G26" s="15"/>
      <c r="H26" s="15"/>
      <c r="I26" s="15">
        <v>50</v>
      </c>
      <c r="J26" s="37">
        <f>I26*19/119</f>
        <v>7.9831932773109244</v>
      </c>
      <c r="K26" s="15">
        <f>I26</f>
        <v>50</v>
      </c>
      <c r="L26" s="15"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10" customFormat="1" ht="27" customHeight="1" x14ac:dyDescent="0.45">
      <c r="A27" s="51"/>
      <c r="B27" s="51"/>
      <c r="C27" s="18" t="s">
        <v>43</v>
      </c>
      <c r="D27" s="19"/>
      <c r="E27" s="19"/>
      <c r="F27" s="19"/>
      <c r="G27" s="19"/>
      <c r="H27" s="19"/>
      <c r="I27" s="19">
        <f>I26+I25</f>
        <v>150</v>
      </c>
      <c r="J27" s="38">
        <f>J26+J25</f>
        <v>23.949579831932773</v>
      </c>
      <c r="K27" s="19">
        <f>K26+K25</f>
        <v>150</v>
      </c>
      <c r="L27" s="19">
        <f>L26+L25</f>
        <v>0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10" customFormat="1" ht="27" customHeight="1" x14ac:dyDescent="0.45">
      <c r="A28" s="51"/>
      <c r="B28" s="51"/>
      <c r="C28" s="16" t="s">
        <v>18</v>
      </c>
      <c r="D28" s="27"/>
      <c r="E28" s="15"/>
      <c r="F28" s="15"/>
      <c r="G28" s="15"/>
      <c r="H28" s="15"/>
      <c r="I28" s="15">
        <v>100</v>
      </c>
      <c r="J28" s="37">
        <f>I28*19/119</f>
        <v>15.966386554621849</v>
      </c>
      <c r="K28" s="15">
        <f>I28</f>
        <v>100</v>
      </c>
      <c r="L28" s="15">
        <v>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10" customFormat="1" ht="27" customHeight="1" x14ac:dyDescent="0.45">
      <c r="A29" s="51"/>
      <c r="B29" s="51"/>
      <c r="C29" s="16"/>
      <c r="D29" s="15"/>
      <c r="E29" s="15"/>
      <c r="F29" s="15"/>
      <c r="G29" s="15"/>
      <c r="H29" s="15"/>
      <c r="I29" s="15">
        <v>50</v>
      </c>
      <c r="J29" s="37">
        <f>I29*19/119</f>
        <v>7.9831932773109244</v>
      </c>
      <c r="K29" s="15">
        <f>I29</f>
        <v>50</v>
      </c>
      <c r="L29" s="15">
        <v>0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s="10" customFormat="1" ht="27" customHeight="1" x14ac:dyDescent="0.45">
      <c r="A30" s="51"/>
      <c r="B30" s="51"/>
      <c r="C30" s="18" t="s">
        <v>44</v>
      </c>
      <c r="D30" s="19"/>
      <c r="E30" s="19"/>
      <c r="F30" s="19"/>
      <c r="G30" s="19"/>
      <c r="H30" s="19"/>
      <c r="I30" s="19">
        <f>I29+I28</f>
        <v>150</v>
      </c>
      <c r="J30" s="38">
        <f>J29+J28</f>
        <v>23.949579831932773</v>
      </c>
      <c r="K30" s="19">
        <f>K29+K28</f>
        <v>150</v>
      </c>
      <c r="L30" s="19">
        <f>L29+L28</f>
        <v>0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s="10" customFormat="1" ht="27" customHeight="1" x14ac:dyDescent="0.45">
      <c r="A31" s="51"/>
      <c r="B31" s="51"/>
      <c r="C31" s="16" t="s">
        <v>12</v>
      </c>
      <c r="D31" s="15"/>
      <c r="E31" s="15"/>
      <c r="F31" s="15"/>
      <c r="G31" s="15"/>
      <c r="H31" s="15"/>
      <c r="I31" s="15">
        <v>100</v>
      </c>
      <c r="J31" s="37">
        <f>I31*19/119</f>
        <v>15.966386554621849</v>
      </c>
      <c r="K31" s="15">
        <f>I31</f>
        <v>100</v>
      </c>
      <c r="L31" s="15">
        <v>0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10" customFormat="1" ht="27" customHeight="1" x14ac:dyDescent="0.45">
      <c r="A32" s="17"/>
      <c r="B32" s="17"/>
      <c r="C32" s="16"/>
      <c r="D32" s="15"/>
      <c r="E32" s="15"/>
      <c r="F32" s="15"/>
      <c r="G32" s="15"/>
      <c r="H32" s="15"/>
      <c r="I32" s="15">
        <v>50</v>
      </c>
      <c r="J32" s="37">
        <f>I32*19/119</f>
        <v>7.9831932773109244</v>
      </c>
      <c r="K32" s="15">
        <f>I32</f>
        <v>50</v>
      </c>
      <c r="L32" s="15">
        <v>0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10" customFormat="1" ht="27" customHeight="1" x14ac:dyDescent="0.45">
      <c r="A33" s="17"/>
      <c r="B33" s="17"/>
      <c r="C33" s="18" t="s">
        <v>45</v>
      </c>
      <c r="D33" s="19"/>
      <c r="E33" s="19"/>
      <c r="F33" s="19"/>
      <c r="G33" s="19"/>
      <c r="H33" s="19"/>
      <c r="I33" s="19">
        <f>I32+I31</f>
        <v>150</v>
      </c>
      <c r="J33" s="38">
        <f>J32+J31</f>
        <v>23.949579831932773</v>
      </c>
      <c r="K33" s="19">
        <f>K32+K31</f>
        <v>150</v>
      </c>
      <c r="L33" s="19">
        <f>L32+L31</f>
        <v>0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s="10" customFormat="1" ht="27" customHeight="1" x14ac:dyDescent="0.45">
      <c r="A34" s="57" t="s">
        <v>21</v>
      </c>
      <c r="B34" s="57"/>
      <c r="C34" s="16"/>
      <c r="D34" s="28"/>
      <c r="E34" s="34"/>
      <c r="F34" s="34"/>
      <c r="G34" s="34"/>
      <c r="H34" s="34"/>
      <c r="I34" s="34">
        <f>I33+I30+I27+I24+I21+I18+I15+I12</f>
        <v>1200</v>
      </c>
      <c r="J34" s="39">
        <f>J33+J30+J27+J24+J21+J18+J15+J12</f>
        <v>191.59663865546216</v>
      </c>
      <c r="K34" s="34">
        <f>K33+K30+K27+K24+K21+K18+K15+K12</f>
        <v>1200</v>
      </c>
      <c r="L34" s="34">
        <f>L33+L30+L27+L24+L21+L18+L15+L12</f>
        <v>0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s="10" customFormat="1" ht="26.55" customHeight="1" x14ac:dyDescent="0.45">
      <c r="A35" s="50"/>
      <c r="B35" s="50" t="s">
        <v>13</v>
      </c>
      <c r="C35" s="16" t="s">
        <v>10</v>
      </c>
      <c r="D35" s="15"/>
      <c r="E35" s="15"/>
      <c r="F35" s="15"/>
      <c r="G35" s="15"/>
      <c r="H35" s="15"/>
      <c r="I35" s="15">
        <v>100</v>
      </c>
      <c r="J35" s="37">
        <f>I35*19/119</f>
        <v>15.966386554621849</v>
      </c>
      <c r="K35" s="15">
        <f>I35</f>
        <v>100</v>
      </c>
      <c r="L35" s="15">
        <v>0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s="10" customFormat="1" ht="26.55" customHeight="1" x14ac:dyDescent="0.45">
      <c r="A36" s="51"/>
      <c r="B36" s="51"/>
      <c r="C36" s="16"/>
      <c r="D36" s="15"/>
      <c r="E36" s="15"/>
      <c r="F36" s="15"/>
      <c r="G36" s="15"/>
      <c r="H36" s="15"/>
      <c r="I36" s="15">
        <v>50</v>
      </c>
      <c r="J36" s="37">
        <f>I36*19/119</f>
        <v>7.9831932773109244</v>
      </c>
      <c r="K36" s="15">
        <f>I36</f>
        <v>50</v>
      </c>
      <c r="L36" s="15">
        <v>0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1:49" s="10" customFormat="1" ht="26.55" customHeight="1" x14ac:dyDescent="0.45">
      <c r="A37" s="51"/>
      <c r="B37" s="51"/>
      <c r="C37" s="18" t="s">
        <v>38</v>
      </c>
      <c r="D37" s="19"/>
      <c r="E37" s="19"/>
      <c r="F37" s="19"/>
      <c r="G37" s="19"/>
      <c r="H37" s="19"/>
      <c r="I37" s="19">
        <f>I36+I35</f>
        <v>150</v>
      </c>
      <c r="J37" s="38">
        <f>J36+J35</f>
        <v>23.949579831932773</v>
      </c>
      <c r="K37" s="19">
        <f>K36+K35</f>
        <v>150</v>
      </c>
      <c r="L37" s="19">
        <f>L36+L35</f>
        <v>0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10" customFormat="1" ht="26.55" customHeight="1" x14ac:dyDescent="0.45">
      <c r="A38" s="51"/>
      <c r="B38" s="51"/>
      <c r="C38" s="16" t="s">
        <v>11</v>
      </c>
      <c r="D38" s="15"/>
      <c r="E38" s="15"/>
      <c r="F38" s="15"/>
      <c r="G38" s="15"/>
      <c r="H38" s="15"/>
      <c r="I38" s="15">
        <v>100</v>
      </c>
      <c r="J38" s="37">
        <f>I38*19/119</f>
        <v>15.966386554621849</v>
      </c>
      <c r="K38" s="15">
        <f>I38</f>
        <v>100</v>
      </c>
      <c r="L38" s="15">
        <v>0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10" customFormat="1" ht="26.55" customHeight="1" x14ac:dyDescent="0.45">
      <c r="A39" s="51"/>
      <c r="B39" s="51"/>
      <c r="C39" s="16"/>
      <c r="D39" s="15"/>
      <c r="E39" s="15"/>
      <c r="F39" s="15"/>
      <c r="G39" s="15"/>
      <c r="H39" s="15"/>
      <c r="I39" s="15">
        <v>50</v>
      </c>
      <c r="J39" s="37">
        <f>I39*19/119</f>
        <v>7.9831932773109244</v>
      </c>
      <c r="K39" s="15">
        <f>I39</f>
        <v>50</v>
      </c>
      <c r="L39" s="15">
        <v>0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s="10" customFormat="1" ht="26.55" customHeight="1" x14ac:dyDescent="0.45">
      <c r="A40" s="51"/>
      <c r="B40" s="51"/>
      <c r="C40" s="18" t="s">
        <v>39</v>
      </c>
      <c r="D40" s="19"/>
      <c r="E40" s="19"/>
      <c r="F40" s="19"/>
      <c r="G40" s="19"/>
      <c r="H40" s="19"/>
      <c r="I40" s="19">
        <f>I39+I38</f>
        <v>150</v>
      </c>
      <c r="J40" s="38">
        <f>J39+J38</f>
        <v>23.949579831932773</v>
      </c>
      <c r="K40" s="19">
        <f>K39+K38</f>
        <v>150</v>
      </c>
      <c r="L40" s="19">
        <f>L39+L38</f>
        <v>0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1:49" s="10" customFormat="1" ht="26.55" customHeight="1" x14ac:dyDescent="0.45">
      <c r="A41" s="51"/>
      <c r="B41" s="51"/>
      <c r="C41" s="16" t="s">
        <v>14</v>
      </c>
      <c r="D41" s="15"/>
      <c r="E41" s="15"/>
      <c r="F41" s="15"/>
      <c r="G41" s="15"/>
      <c r="H41" s="15"/>
      <c r="I41" s="15">
        <v>100</v>
      </c>
      <c r="J41" s="37">
        <f>I41*19/119</f>
        <v>15.966386554621849</v>
      </c>
      <c r="K41" s="15">
        <f>I41</f>
        <v>100</v>
      </c>
      <c r="L41" s="15">
        <v>0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s="10" customFormat="1" ht="26.55" customHeight="1" x14ac:dyDescent="0.45">
      <c r="A42" s="51"/>
      <c r="B42" s="51"/>
      <c r="C42" s="16"/>
      <c r="D42" s="15"/>
      <c r="E42" s="15"/>
      <c r="F42" s="15"/>
      <c r="G42" s="15"/>
      <c r="H42" s="15"/>
      <c r="I42" s="15">
        <v>50</v>
      </c>
      <c r="J42" s="37">
        <f>I42*19/119</f>
        <v>7.9831932773109244</v>
      </c>
      <c r="K42" s="15">
        <f>I42</f>
        <v>50</v>
      </c>
      <c r="L42" s="15">
        <v>0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1:49" s="10" customFormat="1" ht="26.55" customHeight="1" x14ac:dyDescent="0.45">
      <c r="A43" s="51"/>
      <c r="B43" s="51"/>
      <c r="C43" s="18" t="s">
        <v>40</v>
      </c>
      <c r="D43" s="19"/>
      <c r="E43" s="19"/>
      <c r="F43" s="19"/>
      <c r="G43" s="19"/>
      <c r="H43" s="19"/>
      <c r="I43" s="19">
        <f>I42+I41</f>
        <v>150</v>
      </c>
      <c r="J43" s="38">
        <f>J42+J41</f>
        <v>23.949579831932773</v>
      </c>
      <c r="K43" s="19">
        <f>K42+K41</f>
        <v>150</v>
      </c>
      <c r="L43" s="19">
        <f>L42+L41</f>
        <v>0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  <row r="44" spans="1:49" s="10" customFormat="1" ht="26.55" customHeight="1" x14ac:dyDescent="0.45">
      <c r="A44" s="51"/>
      <c r="B44" s="51"/>
      <c r="C44" s="16" t="s">
        <v>15</v>
      </c>
      <c r="D44" s="15"/>
      <c r="E44" s="15"/>
      <c r="F44" s="15"/>
      <c r="G44" s="15"/>
      <c r="H44" s="15"/>
      <c r="I44" s="15">
        <v>100</v>
      </c>
      <c r="J44" s="37">
        <f>I44*19/119</f>
        <v>15.966386554621849</v>
      </c>
      <c r="K44" s="15">
        <f>I44</f>
        <v>100</v>
      </c>
      <c r="L44" s="15">
        <v>0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s="10" customFormat="1" ht="26.55" customHeight="1" x14ac:dyDescent="0.45">
      <c r="A45" s="51"/>
      <c r="B45" s="51"/>
      <c r="C45" s="16"/>
      <c r="D45" s="15"/>
      <c r="E45" s="15"/>
      <c r="F45" s="15"/>
      <c r="G45" s="15"/>
      <c r="H45" s="15"/>
      <c r="I45" s="15">
        <v>50</v>
      </c>
      <c r="J45" s="37">
        <f>I45*19/119</f>
        <v>7.9831932773109244</v>
      </c>
      <c r="K45" s="15">
        <f>I45</f>
        <v>50</v>
      </c>
      <c r="L45" s="15">
        <v>0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49" s="10" customFormat="1" ht="26.55" customHeight="1" x14ac:dyDescent="0.45">
      <c r="A46" s="51"/>
      <c r="B46" s="51"/>
      <c r="C46" s="18" t="s">
        <v>41</v>
      </c>
      <c r="D46" s="19"/>
      <c r="E46" s="19"/>
      <c r="F46" s="19"/>
      <c r="G46" s="19"/>
      <c r="H46" s="19"/>
      <c r="I46" s="19">
        <f>I45+I44</f>
        <v>150</v>
      </c>
      <c r="J46" s="38">
        <f>J45+J44</f>
        <v>23.949579831932773</v>
      </c>
      <c r="K46" s="19">
        <f>K45+K44</f>
        <v>150</v>
      </c>
      <c r="L46" s="19">
        <f>L45+L44</f>
        <v>0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10" customFormat="1" ht="26.55" customHeight="1" x14ac:dyDescent="0.45">
      <c r="A47" s="51"/>
      <c r="B47" s="51"/>
      <c r="C47" s="16" t="s">
        <v>16</v>
      </c>
      <c r="D47" s="15"/>
      <c r="E47" s="15"/>
      <c r="F47" s="15"/>
      <c r="G47" s="15"/>
      <c r="H47" s="15"/>
      <c r="I47" s="15">
        <v>100</v>
      </c>
      <c r="J47" s="37">
        <f>I47*19/119</f>
        <v>15.966386554621849</v>
      </c>
      <c r="K47" s="15">
        <f>I47</f>
        <v>100</v>
      </c>
      <c r="L47" s="15">
        <v>0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10" customFormat="1" ht="26.55" customHeight="1" x14ac:dyDescent="0.45">
      <c r="A48" s="51"/>
      <c r="B48" s="51"/>
      <c r="C48" s="16"/>
      <c r="D48" s="15"/>
      <c r="E48" s="15"/>
      <c r="F48" s="15"/>
      <c r="G48" s="15"/>
      <c r="H48" s="15"/>
      <c r="I48" s="15">
        <v>50</v>
      </c>
      <c r="J48" s="37">
        <f>I48*19/119</f>
        <v>7.9831932773109244</v>
      </c>
      <c r="K48" s="15">
        <f>I48</f>
        <v>50</v>
      </c>
      <c r="L48" s="15">
        <v>0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49" s="10" customFormat="1" ht="26.55" customHeight="1" x14ac:dyDescent="0.45">
      <c r="A49" s="51"/>
      <c r="B49" s="51"/>
      <c r="C49" s="18" t="s">
        <v>42</v>
      </c>
      <c r="D49" s="19"/>
      <c r="E49" s="19"/>
      <c r="F49" s="19"/>
      <c r="G49" s="19"/>
      <c r="H49" s="19"/>
      <c r="I49" s="19">
        <f>I48+I47</f>
        <v>150</v>
      </c>
      <c r="J49" s="38">
        <f>J48+J47</f>
        <v>23.949579831932773</v>
      </c>
      <c r="K49" s="19">
        <f>K48+K47</f>
        <v>150</v>
      </c>
      <c r="L49" s="19">
        <f>L48+L47</f>
        <v>0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10" customFormat="1" ht="26.55" customHeight="1" x14ac:dyDescent="0.45">
      <c r="A50" s="51"/>
      <c r="B50" s="51"/>
      <c r="C50" s="16" t="s">
        <v>17</v>
      </c>
      <c r="D50" s="15"/>
      <c r="E50" s="15"/>
      <c r="F50" s="15"/>
      <c r="G50" s="15"/>
      <c r="H50" s="15"/>
      <c r="I50" s="15">
        <v>100</v>
      </c>
      <c r="J50" s="37">
        <f>I50*19/119</f>
        <v>15.966386554621849</v>
      </c>
      <c r="K50" s="15">
        <f>I50</f>
        <v>100</v>
      </c>
      <c r="L50" s="15">
        <v>0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s="10" customFormat="1" ht="26.55" customHeight="1" x14ac:dyDescent="0.45">
      <c r="A51" s="51"/>
      <c r="B51" s="51"/>
      <c r="C51" s="16"/>
      <c r="D51" s="15"/>
      <c r="E51" s="15"/>
      <c r="F51" s="15"/>
      <c r="G51" s="15"/>
      <c r="H51" s="15"/>
      <c r="I51" s="15">
        <v>50</v>
      </c>
      <c r="J51" s="37">
        <f>I51*19/119</f>
        <v>7.9831932773109244</v>
      </c>
      <c r="K51" s="15">
        <f>I51</f>
        <v>50</v>
      </c>
      <c r="L51" s="15">
        <v>0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s="10" customFormat="1" ht="26.55" customHeight="1" x14ac:dyDescent="0.45">
      <c r="A52" s="51"/>
      <c r="B52" s="51"/>
      <c r="C52" s="18" t="s">
        <v>43</v>
      </c>
      <c r="D52" s="19"/>
      <c r="E52" s="19"/>
      <c r="F52" s="19"/>
      <c r="G52" s="19"/>
      <c r="H52" s="19"/>
      <c r="I52" s="19">
        <f>I51+I50</f>
        <v>150</v>
      </c>
      <c r="J52" s="38">
        <f>J51+J50</f>
        <v>23.949579831932773</v>
      </c>
      <c r="K52" s="19">
        <f>K51+K50</f>
        <v>150</v>
      </c>
      <c r="L52" s="19">
        <f>L51+L50</f>
        <v>0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s="10" customFormat="1" ht="26.55" customHeight="1" x14ac:dyDescent="0.45">
      <c r="A53" s="51"/>
      <c r="B53" s="51"/>
      <c r="C53" s="16" t="s">
        <v>18</v>
      </c>
      <c r="D53" s="27"/>
      <c r="E53" s="15"/>
      <c r="F53" s="15"/>
      <c r="G53" s="15"/>
      <c r="H53" s="15"/>
      <c r="I53" s="15">
        <v>100</v>
      </c>
      <c r="J53" s="37">
        <f>I53*19/119</f>
        <v>15.966386554621849</v>
      </c>
      <c r="K53" s="15">
        <f>I53</f>
        <v>100</v>
      </c>
      <c r="L53" s="15">
        <v>0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s="10" customFormat="1" ht="26.55" customHeight="1" x14ac:dyDescent="0.45">
      <c r="A54" s="51"/>
      <c r="B54" s="51"/>
      <c r="C54" s="16"/>
      <c r="D54" s="15"/>
      <c r="E54" s="15"/>
      <c r="F54" s="15"/>
      <c r="G54" s="15"/>
      <c r="H54" s="15"/>
      <c r="I54" s="15">
        <v>50</v>
      </c>
      <c r="J54" s="37">
        <f>I54*19/119</f>
        <v>7.9831932773109244</v>
      </c>
      <c r="K54" s="15">
        <f>I54</f>
        <v>50</v>
      </c>
      <c r="L54" s="15">
        <v>0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</row>
    <row r="55" spans="1:49" s="10" customFormat="1" ht="26.55" customHeight="1" x14ac:dyDescent="0.45">
      <c r="A55" s="51"/>
      <c r="B55" s="51"/>
      <c r="C55" s="18" t="s">
        <v>44</v>
      </c>
      <c r="D55" s="19"/>
      <c r="E55" s="19"/>
      <c r="F55" s="19"/>
      <c r="G55" s="19"/>
      <c r="H55" s="19"/>
      <c r="I55" s="19">
        <f>I54+I53</f>
        <v>150</v>
      </c>
      <c r="J55" s="38">
        <f>J54+J53</f>
        <v>23.949579831932773</v>
      </c>
      <c r="K55" s="19">
        <f>K54+K53</f>
        <v>150</v>
      </c>
      <c r="L55" s="19">
        <f>L54+L53</f>
        <v>0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10" customFormat="1" ht="27.5" customHeight="1" x14ac:dyDescent="0.45">
      <c r="A56" s="51"/>
      <c r="B56" s="51"/>
      <c r="C56" s="16" t="s">
        <v>12</v>
      </c>
      <c r="D56" s="15"/>
      <c r="E56" s="15"/>
      <c r="F56" s="15"/>
      <c r="G56" s="15"/>
      <c r="H56" s="15"/>
      <c r="I56" s="15">
        <v>100</v>
      </c>
      <c r="J56" s="37">
        <f>I56*19/119</f>
        <v>15.966386554621849</v>
      </c>
      <c r="K56" s="15">
        <f>I56</f>
        <v>100</v>
      </c>
      <c r="L56" s="15">
        <v>0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10" customFormat="1" ht="27.5" customHeight="1" x14ac:dyDescent="0.45">
      <c r="A57" s="51"/>
      <c r="B57" s="51"/>
      <c r="C57" s="16"/>
      <c r="D57" s="15"/>
      <c r="E57" s="15"/>
      <c r="F57" s="15"/>
      <c r="G57" s="15"/>
      <c r="H57" s="15"/>
      <c r="I57" s="15">
        <v>50</v>
      </c>
      <c r="J57" s="37">
        <f>I57*19/119</f>
        <v>7.9831932773109244</v>
      </c>
      <c r="K57" s="15">
        <f>I57</f>
        <v>50</v>
      </c>
      <c r="L57" s="15">
        <v>0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s="10" customFormat="1" ht="27.5" customHeight="1" x14ac:dyDescent="0.45">
      <c r="A58" s="51"/>
      <c r="B58" s="51"/>
      <c r="C58" s="18" t="s">
        <v>45</v>
      </c>
      <c r="D58" s="19"/>
      <c r="E58" s="19"/>
      <c r="F58" s="19"/>
      <c r="G58" s="19"/>
      <c r="H58" s="19"/>
      <c r="I58" s="19">
        <f>I57+I56</f>
        <v>150</v>
      </c>
      <c r="J58" s="38">
        <f>J57+J56</f>
        <v>23.949579831932773</v>
      </c>
      <c r="K58" s="19">
        <f>K57+K56</f>
        <v>150</v>
      </c>
      <c r="L58" s="19">
        <f>L57+L56</f>
        <v>0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s="10" customFormat="1" ht="27.5" customHeight="1" x14ac:dyDescent="0.45">
      <c r="A59" s="57" t="s">
        <v>21</v>
      </c>
      <c r="B59" s="57"/>
      <c r="C59" s="16"/>
      <c r="D59" s="28"/>
      <c r="E59" s="34"/>
      <c r="F59" s="34"/>
      <c r="G59" s="34"/>
      <c r="H59" s="34"/>
      <c r="I59" s="34">
        <f>I58+I55+I52+I49+I46+I43+I40+I37</f>
        <v>1200</v>
      </c>
      <c r="J59" s="39">
        <f>J58+J55+J52+J49+J46+J43+J40+J37</f>
        <v>191.59663865546216</v>
      </c>
      <c r="K59" s="34">
        <f>K58+K55+K52+K49+K46+K43+K40+K37</f>
        <v>1200</v>
      </c>
      <c r="L59" s="34">
        <f>L58+L55+L52+L49+L46+L43+L40+L37</f>
        <v>0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s="10" customFormat="1" ht="27.5" customHeight="1" x14ac:dyDescent="0.45">
      <c r="A60" s="33"/>
      <c r="B60" s="50" t="s">
        <v>19</v>
      </c>
      <c r="C60" s="16" t="s">
        <v>10</v>
      </c>
      <c r="D60" s="15"/>
      <c r="E60" s="15"/>
      <c r="F60" s="15"/>
      <c r="G60" s="15"/>
      <c r="H60" s="15"/>
      <c r="I60" s="15">
        <v>100</v>
      </c>
      <c r="J60" s="37">
        <f>I60*19/119</f>
        <v>15.966386554621849</v>
      </c>
      <c r="K60" s="15">
        <f>I60</f>
        <v>100</v>
      </c>
      <c r="L60" s="15">
        <v>0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10" customFormat="1" ht="27.5" customHeight="1" x14ac:dyDescent="0.45">
      <c r="A61" s="33"/>
      <c r="B61" s="51"/>
      <c r="C61" s="16"/>
      <c r="D61" s="15"/>
      <c r="E61" s="15"/>
      <c r="F61" s="15"/>
      <c r="G61" s="15"/>
      <c r="H61" s="15"/>
      <c r="I61" s="15">
        <v>50</v>
      </c>
      <c r="J61" s="37">
        <f>I61*19/119</f>
        <v>7.9831932773109244</v>
      </c>
      <c r="K61" s="15">
        <f>I61</f>
        <v>50</v>
      </c>
      <c r="L61" s="15">
        <v>0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10" customFormat="1" ht="27.5" customHeight="1" x14ac:dyDescent="0.45">
      <c r="A62" s="33"/>
      <c r="B62" s="51"/>
      <c r="C62" s="18" t="s">
        <v>38</v>
      </c>
      <c r="D62" s="19"/>
      <c r="E62" s="19"/>
      <c r="F62" s="19"/>
      <c r="G62" s="19"/>
      <c r="H62" s="19"/>
      <c r="I62" s="19">
        <f>I61+I60</f>
        <v>150</v>
      </c>
      <c r="J62" s="38">
        <f>J61+J60</f>
        <v>23.949579831932773</v>
      </c>
      <c r="K62" s="19">
        <f>K61+K60</f>
        <v>150</v>
      </c>
      <c r="L62" s="19">
        <f>L61+L60</f>
        <v>0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s="10" customFormat="1" ht="27.5" customHeight="1" x14ac:dyDescent="0.45">
      <c r="A63" s="33"/>
      <c r="B63" s="51"/>
      <c r="C63" s="16" t="s">
        <v>11</v>
      </c>
      <c r="D63" s="15"/>
      <c r="E63" s="15"/>
      <c r="F63" s="15"/>
      <c r="G63" s="15"/>
      <c r="H63" s="15"/>
      <c r="I63" s="15">
        <v>100</v>
      </c>
      <c r="J63" s="37">
        <f>I63*19/119</f>
        <v>15.966386554621849</v>
      </c>
      <c r="K63" s="15">
        <f>I63</f>
        <v>100</v>
      </c>
      <c r="L63" s="15">
        <v>0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s="10" customFormat="1" ht="27.5" customHeight="1" x14ac:dyDescent="0.45">
      <c r="A64" s="33"/>
      <c r="B64" s="51"/>
      <c r="C64" s="16"/>
      <c r="D64" s="15"/>
      <c r="E64" s="15"/>
      <c r="F64" s="15"/>
      <c r="G64" s="15"/>
      <c r="H64" s="15"/>
      <c r="I64" s="15">
        <v>50</v>
      </c>
      <c r="J64" s="37">
        <f>I64*19/119</f>
        <v>7.9831932773109244</v>
      </c>
      <c r="K64" s="15">
        <f>I64</f>
        <v>50</v>
      </c>
      <c r="L64" s="15">
        <v>0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</row>
    <row r="65" spans="1:49" s="10" customFormat="1" ht="27.5" customHeight="1" x14ac:dyDescent="0.45">
      <c r="A65" s="33"/>
      <c r="B65" s="51"/>
      <c r="C65" s="18" t="s">
        <v>39</v>
      </c>
      <c r="D65" s="19"/>
      <c r="E65" s="19"/>
      <c r="F65" s="19"/>
      <c r="G65" s="19"/>
      <c r="H65" s="19"/>
      <c r="I65" s="19">
        <f>I64+I63</f>
        <v>150</v>
      </c>
      <c r="J65" s="38">
        <f>J64+J63</f>
        <v>23.949579831932773</v>
      </c>
      <c r="K65" s="19">
        <f>K64+K63</f>
        <v>150</v>
      </c>
      <c r="L65" s="19">
        <f>L64+L63</f>
        <v>0</v>
      </c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s="10" customFormat="1" ht="27.5" customHeight="1" x14ac:dyDescent="0.45">
      <c r="A66" s="33"/>
      <c r="B66" s="51"/>
      <c r="C66" s="16" t="s">
        <v>15</v>
      </c>
      <c r="D66" s="15"/>
      <c r="E66" s="15"/>
      <c r="F66" s="15"/>
      <c r="G66" s="15"/>
      <c r="H66" s="15"/>
      <c r="I66" s="15">
        <v>100</v>
      </c>
      <c r="J66" s="37">
        <f>I66*19/119</f>
        <v>15.966386554621849</v>
      </c>
      <c r="K66" s="15">
        <f>I66</f>
        <v>100</v>
      </c>
      <c r="L66" s="15">
        <v>0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</row>
    <row r="67" spans="1:49" s="10" customFormat="1" ht="27.5" customHeight="1" x14ac:dyDescent="0.45">
      <c r="A67" s="33"/>
      <c r="B67" s="51"/>
      <c r="C67" s="16"/>
      <c r="D67" s="15"/>
      <c r="E67" s="15"/>
      <c r="F67" s="15"/>
      <c r="G67" s="15"/>
      <c r="H67" s="15"/>
      <c r="I67" s="15">
        <v>50</v>
      </c>
      <c r="J67" s="37">
        <f>I67*19/119</f>
        <v>7.9831932773109244</v>
      </c>
      <c r="K67" s="15">
        <f>I67</f>
        <v>50</v>
      </c>
      <c r="L67" s="15">
        <v>0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</row>
    <row r="68" spans="1:49" s="10" customFormat="1" ht="27.5" customHeight="1" x14ac:dyDescent="0.45">
      <c r="A68" s="33"/>
      <c r="B68" s="51"/>
      <c r="C68" s="18" t="s">
        <v>41</v>
      </c>
      <c r="D68" s="19"/>
      <c r="E68" s="19"/>
      <c r="F68" s="19"/>
      <c r="G68" s="19"/>
      <c r="H68" s="19"/>
      <c r="I68" s="19">
        <f>I67+I66</f>
        <v>150</v>
      </c>
      <c r="J68" s="38">
        <f>J67+J66</f>
        <v>23.949579831932773</v>
      </c>
      <c r="K68" s="19">
        <f>K67+K66</f>
        <v>150</v>
      </c>
      <c r="L68" s="19">
        <f>L67+L66</f>
        <v>0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s="10" customFormat="1" ht="27.5" customHeight="1" x14ac:dyDescent="0.45">
      <c r="A69" s="33"/>
      <c r="B69" s="51"/>
      <c r="C69" s="16" t="s">
        <v>16</v>
      </c>
      <c r="D69" s="15"/>
      <c r="E69" s="15"/>
      <c r="F69" s="15"/>
      <c r="G69" s="15"/>
      <c r="H69" s="15"/>
      <c r="I69" s="15">
        <v>100</v>
      </c>
      <c r="J69" s="37">
        <f>I69*19/119</f>
        <v>15.966386554621849</v>
      </c>
      <c r="K69" s="15">
        <f>I69</f>
        <v>100</v>
      </c>
      <c r="L69" s="15">
        <v>0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s="10" customFormat="1" ht="27.5" customHeight="1" x14ac:dyDescent="0.45">
      <c r="A70" s="33"/>
      <c r="B70" s="51"/>
      <c r="C70" s="16"/>
      <c r="D70" s="15"/>
      <c r="E70" s="15"/>
      <c r="F70" s="15"/>
      <c r="G70" s="15"/>
      <c r="H70" s="15"/>
      <c r="I70" s="15">
        <v>50</v>
      </c>
      <c r="J70" s="37">
        <f>I70*19/119</f>
        <v>7.9831932773109244</v>
      </c>
      <c r="K70" s="15">
        <f>I70</f>
        <v>50</v>
      </c>
      <c r="L70" s="15">
        <v>0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s="10" customFormat="1" ht="27.5" customHeight="1" x14ac:dyDescent="0.45">
      <c r="A71" s="33"/>
      <c r="B71" s="51"/>
      <c r="C71" s="18" t="s">
        <v>42</v>
      </c>
      <c r="D71" s="19"/>
      <c r="E71" s="19"/>
      <c r="F71" s="19"/>
      <c r="G71" s="19"/>
      <c r="H71" s="19"/>
      <c r="I71" s="19">
        <f>I70+I69</f>
        <v>150</v>
      </c>
      <c r="J71" s="38">
        <f>J70+J69</f>
        <v>23.949579831932773</v>
      </c>
      <c r="K71" s="19">
        <f>K70+K69</f>
        <v>150</v>
      </c>
      <c r="L71" s="19">
        <f>L70+L69</f>
        <v>0</v>
      </c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s="10" customFormat="1" ht="27.5" customHeight="1" x14ac:dyDescent="0.45">
      <c r="A72" s="33"/>
      <c r="B72" s="51"/>
      <c r="C72" s="16" t="s">
        <v>17</v>
      </c>
      <c r="D72" s="15"/>
      <c r="E72" s="15"/>
      <c r="F72" s="15"/>
      <c r="G72" s="15"/>
      <c r="H72" s="15"/>
      <c r="I72" s="15">
        <v>100</v>
      </c>
      <c r="J72" s="37">
        <f>I72*19/119</f>
        <v>15.966386554621849</v>
      </c>
      <c r="K72" s="15">
        <f>I72</f>
        <v>100</v>
      </c>
      <c r="L72" s="15">
        <v>0</v>
      </c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</row>
    <row r="73" spans="1:49" s="10" customFormat="1" ht="27.5" customHeight="1" x14ac:dyDescent="0.45">
      <c r="A73" s="33"/>
      <c r="B73" s="51"/>
      <c r="C73" s="16"/>
      <c r="D73" s="15"/>
      <c r="E73" s="15"/>
      <c r="F73" s="15"/>
      <c r="G73" s="15"/>
      <c r="H73" s="15"/>
      <c r="I73" s="15">
        <v>50</v>
      </c>
      <c r="J73" s="37">
        <f>I73*19/119</f>
        <v>7.9831932773109244</v>
      </c>
      <c r="K73" s="15">
        <f>I73</f>
        <v>50</v>
      </c>
      <c r="L73" s="15">
        <v>0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</row>
    <row r="74" spans="1:49" s="10" customFormat="1" ht="27.5" customHeight="1" x14ac:dyDescent="0.45">
      <c r="A74" s="33"/>
      <c r="B74" s="51"/>
      <c r="C74" s="18" t="s">
        <v>43</v>
      </c>
      <c r="D74" s="19"/>
      <c r="E74" s="19"/>
      <c r="F74" s="19"/>
      <c r="G74" s="19"/>
      <c r="H74" s="19"/>
      <c r="I74" s="19">
        <f>I73+I72</f>
        <v>150</v>
      </c>
      <c r="J74" s="38">
        <f>J73+J72</f>
        <v>23.949579831932773</v>
      </c>
      <c r="K74" s="19">
        <f>K73+K72</f>
        <v>150</v>
      </c>
      <c r="L74" s="19">
        <f>L73+L72</f>
        <v>0</v>
      </c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</row>
    <row r="75" spans="1:49" s="10" customFormat="1" ht="29" customHeight="1" x14ac:dyDescent="0.45">
      <c r="A75" s="50"/>
      <c r="B75" s="51"/>
      <c r="C75" s="16" t="s">
        <v>18</v>
      </c>
      <c r="D75" s="27"/>
      <c r="E75" s="15"/>
      <c r="F75" s="15"/>
      <c r="G75" s="15"/>
      <c r="H75" s="15"/>
      <c r="I75" s="15">
        <v>100</v>
      </c>
      <c r="J75" s="37">
        <f>I75*19/119</f>
        <v>15.966386554621849</v>
      </c>
      <c r="K75" s="15">
        <f>I75</f>
        <v>100</v>
      </c>
      <c r="L75" s="15">
        <v>0</v>
      </c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</row>
    <row r="76" spans="1:49" s="10" customFormat="1" ht="29" customHeight="1" x14ac:dyDescent="0.45">
      <c r="A76" s="51"/>
      <c r="B76" s="51"/>
      <c r="C76" s="16"/>
      <c r="D76" s="15"/>
      <c r="E76" s="15"/>
      <c r="F76" s="15"/>
      <c r="G76" s="15"/>
      <c r="H76" s="15"/>
      <c r="I76" s="15">
        <v>50</v>
      </c>
      <c r="J76" s="37">
        <f>I76*19/119</f>
        <v>7.9831932773109244</v>
      </c>
      <c r="K76" s="15">
        <f>I76</f>
        <v>50</v>
      </c>
      <c r="L76" s="15">
        <v>0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</row>
    <row r="77" spans="1:49" s="10" customFormat="1" ht="29" customHeight="1" x14ac:dyDescent="0.45">
      <c r="A77" s="51"/>
      <c r="B77" s="51"/>
      <c r="C77" s="18" t="s">
        <v>44</v>
      </c>
      <c r="D77" s="19"/>
      <c r="E77" s="19"/>
      <c r="F77" s="19"/>
      <c r="G77" s="19"/>
      <c r="H77" s="19"/>
      <c r="I77" s="19">
        <f>I76+I75</f>
        <v>150</v>
      </c>
      <c r="J77" s="38">
        <f>J76+J75</f>
        <v>23.949579831932773</v>
      </c>
      <c r="K77" s="19">
        <f>K76+K75</f>
        <v>150</v>
      </c>
      <c r="L77" s="19">
        <f>L76+L75</f>
        <v>0</v>
      </c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</row>
    <row r="78" spans="1:49" s="10" customFormat="1" ht="40.049999999999997" customHeight="1" x14ac:dyDescent="0.45">
      <c r="A78" s="57" t="s">
        <v>21</v>
      </c>
      <c r="B78" s="57"/>
      <c r="C78" s="16"/>
      <c r="D78" s="28"/>
      <c r="E78" s="34"/>
      <c r="F78" s="34"/>
      <c r="G78" s="34"/>
      <c r="H78" s="34"/>
      <c r="I78" s="34">
        <f>I77+I74+I71+I68+I65+I62+I59</f>
        <v>2100</v>
      </c>
      <c r="J78" s="39">
        <f>J77+J74+J71+J68+J65+J62+J59</f>
        <v>335.29411764705878</v>
      </c>
      <c r="K78" s="34">
        <f>K77+K74+K71+K68+K65+K62+K59</f>
        <v>2100</v>
      </c>
      <c r="L78" s="34">
        <f>L77+L74+L71+L68+L65+L62+L59</f>
        <v>0</v>
      </c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</row>
    <row r="79" spans="1:49" ht="33" customHeight="1" x14ac:dyDescent="0.45">
      <c r="A79" s="52" t="s">
        <v>37</v>
      </c>
      <c r="B79" s="53"/>
      <c r="C79" s="53"/>
      <c r="D79" s="54"/>
      <c r="E79" s="40"/>
      <c r="F79" s="40"/>
      <c r="G79" s="40"/>
      <c r="H79" s="40"/>
      <c r="I79" s="41">
        <f>I78+I59+I34</f>
        <v>4500</v>
      </c>
      <c r="J79" s="41">
        <f>J78+J59+J34</f>
        <v>718.48739495798304</v>
      </c>
      <c r="K79" s="41">
        <f>K78+K59+K34</f>
        <v>4500</v>
      </c>
      <c r="L79" s="34">
        <f>L78+L59+L34</f>
        <v>0</v>
      </c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</row>
    <row r="80" spans="1:49" x14ac:dyDescent="0.45"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</row>
  </sheetData>
  <autoFilter ref="A7:L79" xr:uid="{81E58922-A658-421E-869D-EFBA37D29C89}">
    <filterColumn colId="3" showButton="0"/>
    <filterColumn colId="4" showButton="0"/>
    <filterColumn colId="5" showButton="0"/>
    <filterColumn colId="6" showButton="0"/>
    <filterColumn colId="8" showButton="0"/>
    <filterColumn colId="9" showButton="0"/>
    <filterColumn colId="10" showButton="0"/>
  </autoFilter>
  <mergeCells count="17">
    <mergeCell ref="A5:L5"/>
    <mergeCell ref="A6:L6"/>
    <mergeCell ref="A7:A8"/>
    <mergeCell ref="D7:H7"/>
    <mergeCell ref="I7:L7"/>
    <mergeCell ref="A10:A31"/>
    <mergeCell ref="B10:B31"/>
    <mergeCell ref="B60:B77"/>
    <mergeCell ref="A79:D79"/>
    <mergeCell ref="B7:B8"/>
    <mergeCell ref="C7:C8"/>
    <mergeCell ref="A34:B34"/>
    <mergeCell ref="A35:A58"/>
    <mergeCell ref="B35:B58"/>
    <mergeCell ref="A59:B59"/>
    <mergeCell ref="A75:A77"/>
    <mergeCell ref="A78:B78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C809-8416-4DA8-B357-B12F2B289DDA}">
  <dimension ref="B1:H86"/>
  <sheetViews>
    <sheetView topLeftCell="A64" zoomScale="60" zoomScaleNormal="60" workbookViewId="0">
      <selection activeCell="D26" sqref="D26"/>
    </sheetView>
  </sheetViews>
  <sheetFormatPr defaultRowHeight="14.25" x14ac:dyDescent="0.45"/>
  <cols>
    <col min="2" max="2" width="9.33203125" customWidth="1"/>
    <col min="3" max="3" width="21.265625" customWidth="1"/>
    <col min="4" max="4" width="25.265625" customWidth="1"/>
    <col min="5" max="8" width="19.796875" customWidth="1"/>
  </cols>
  <sheetData>
    <row r="1" spans="2:8" ht="15.75" x14ac:dyDescent="0.45">
      <c r="B1" s="12"/>
    </row>
    <row r="2" spans="2:8" ht="15.75" x14ac:dyDescent="0.45">
      <c r="B2" s="13"/>
    </row>
    <row r="3" spans="2:8" ht="15.75" x14ac:dyDescent="0.45">
      <c r="B3" s="12"/>
    </row>
    <row r="4" spans="2:8" ht="15.75" x14ac:dyDescent="0.45">
      <c r="B4" s="14"/>
    </row>
    <row r="5" spans="2:8" x14ac:dyDescent="0.45">
      <c r="B5" s="58"/>
      <c r="C5" s="58"/>
      <c r="D5" s="58"/>
      <c r="E5" s="58"/>
      <c r="F5" s="58"/>
      <c r="G5" s="58"/>
      <c r="H5" s="31"/>
    </row>
    <row r="6" spans="2:8" ht="18" x14ac:dyDescent="0.55000000000000004">
      <c r="B6" s="70" t="s">
        <v>20</v>
      </c>
      <c r="C6" s="70"/>
      <c r="D6" s="70"/>
      <c r="E6" s="70"/>
      <c r="F6" s="70"/>
      <c r="G6" s="70"/>
      <c r="H6" s="70"/>
    </row>
    <row r="7" spans="2:8" x14ac:dyDescent="0.45">
      <c r="B7" s="60" t="s">
        <v>7</v>
      </c>
      <c r="C7" s="55" t="s">
        <v>8</v>
      </c>
      <c r="D7" s="55" t="s">
        <v>6</v>
      </c>
      <c r="E7" s="64"/>
      <c r="F7" s="64"/>
      <c r="G7" s="71"/>
      <c r="H7" s="30"/>
    </row>
    <row r="8" spans="2:8" ht="28.5" x14ac:dyDescent="0.45">
      <c r="B8" s="60"/>
      <c r="C8" s="56"/>
      <c r="D8" s="56"/>
      <c r="E8" s="29" t="s">
        <v>32</v>
      </c>
      <c r="F8" s="29" t="s">
        <v>33</v>
      </c>
      <c r="G8" s="29" t="s">
        <v>47</v>
      </c>
      <c r="H8" s="29" t="s">
        <v>26</v>
      </c>
    </row>
    <row r="9" spans="2:8" x14ac:dyDescent="0.45">
      <c r="B9" s="22"/>
      <c r="C9" s="23"/>
      <c r="D9" s="24"/>
      <c r="E9" s="24" t="s">
        <v>34</v>
      </c>
      <c r="F9" s="24" t="s">
        <v>35</v>
      </c>
      <c r="G9" s="24" t="s">
        <v>31</v>
      </c>
      <c r="H9" s="24" t="s">
        <v>36</v>
      </c>
    </row>
    <row r="10" spans="2:8" x14ac:dyDescent="0.45">
      <c r="B10" s="50">
        <v>1</v>
      </c>
      <c r="C10" s="50" t="s">
        <v>9</v>
      </c>
      <c r="D10" s="16" t="s">
        <v>10</v>
      </c>
      <c r="E10" s="15">
        <v>0</v>
      </c>
      <c r="F10" s="15">
        <v>0</v>
      </c>
      <c r="G10" s="15">
        <v>0</v>
      </c>
      <c r="H10" s="15">
        <f t="shared" ref="H10:H33" si="0">G10-F10-E10</f>
        <v>0</v>
      </c>
    </row>
    <row r="11" spans="2:8" x14ac:dyDescent="0.45">
      <c r="B11" s="51"/>
      <c r="C11" s="51"/>
      <c r="D11" s="16"/>
      <c r="E11" s="15">
        <v>0</v>
      </c>
      <c r="F11" s="15">
        <v>0</v>
      </c>
      <c r="G11" s="15">
        <v>0</v>
      </c>
      <c r="H11" s="15">
        <f t="shared" si="0"/>
        <v>0</v>
      </c>
    </row>
    <row r="12" spans="2:8" x14ac:dyDescent="0.45">
      <c r="B12" s="51"/>
      <c r="C12" s="51"/>
      <c r="D12" s="18" t="s">
        <v>38</v>
      </c>
      <c r="E12" s="19">
        <f>E11+E10</f>
        <v>0</v>
      </c>
      <c r="F12" s="19">
        <f>F11+F10</f>
        <v>0</v>
      </c>
      <c r="G12" s="19">
        <f>G11+G10</f>
        <v>0</v>
      </c>
      <c r="H12" s="19">
        <f t="shared" si="0"/>
        <v>0</v>
      </c>
    </row>
    <row r="13" spans="2:8" x14ac:dyDescent="0.45">
      <c r="B13" s="51"/>
      <c r="C13" s="51"/>
      <c r="D13" s="16" t="s">
        <v>11</v>
      </c>
      <c r="E13" s="15">
        <v>0</v>
      </c>
      <c r="F13" s="15">
        <v>0</v>
      </c>
      <c r="G13" s="15">
        <v>0</v>
      </c>
      <c r="H13" s="15">
        <f t="shared" si="0"/>
        <v>0</v>
      </c>
    </row>
    <row r="14" spans="2:8" x14ac:dyDescent="0.45">
      <c r="B14" s="51"/>
      <c r="C14" s="51"/>
      <c r="D14" s="16"/>
      <c r="E14" s="15">
        <v>0</v>
      </c>
      <c r="F14" s="15">
        <v>0</v>
      </c>
      <c r="G14" s="15">
        <v>0</v>
      </c>
      <c r="H14" s="15">
        <f t="shared" si="0"/>
        <v>0</v>
      </c>
    </row>
    <row r="15" spans="2:8" x14ac:dyDescent="0.45">
      <c r="B15" s="51"/>
      <c r="C15" s="51"/>
      <c r="D15" s="18" t="s">
        <v>39</v>
      </c>
      <c r="E15" s="19">
        <f>E14+E13</f>
        <v>0</v>
      </c>
      <c r="F15" s="19">
        <f>F14+F13</f>
        <v>0</v>
      </c>
      <c r="G15" s="19">
        <f>G14+G13</f>
        <v>0</v>
      </c>
      <c r="H15" s="19">
        <f t="shared" si="0"/>
        <v>0</v>
      </c>
    </row>
    <row r="16" spans="2:8" ht="28.5" x14ac:dyDescent="0.45">
      <c r="B16" s="51"/>
      <c r="C16" s="51"/>
      <c r="D16" s="16" t="s">
        <v>14</v>
      </c>
      <c r="E16" s="15">
        <v>0</v>
      </c>
      <c r="F16" s="15">
        <v>0</v>
      </c>
      <c r="G16" s="15">
        <v>0</v>
      </c>
      <c r="H16" s="15">
        <f t="shared" si="0"/>
        <v>0</v>
      </c>
    </row>
    <row r="17" spans="2:8" x14ac:dyDescent="0.45">
      <c r="B17" s="51"/>
      <c r="C17" s="51"/>
      <c r="D17" s="16"/>
      <c r="E17" s="15">
        <v>0</v>
      </c>
      <c r="F17" s="15">
        <v>0</v>
      </c>
      <c r="G17" s="15">
        <v>0</v>
      </c>
      <c r="H17" s="15">
        <f t="shared" si="0"/>
        <v>0</v>
      </c>
    </row>
    <row r="18" spans="2:8" ht="28.5" x14ac:dyDescent="0.45">
      <c r="B18" s="51"/>
      <c r="C18" s="51"/>
      <c r="D18" s="18" t="s">
        <v>40</v>
      </c>
      <c r="E18" s="19">
        <f>E17+E16</f>
        <v>0</v>
      </c>
      <c r="F18" s="19">
        <f>F17+F16</f>
        <v>0</v>
      </c>
      <c r="G18" s="19">
        <f>G17+G16</f>
        <v>0</v>
      </c>
      <c r="H18" s="19">
        <f t="shared" si="0"/>
        <v>0</v>
      </c>
    </row>
    <row r="19" spans="2:8" ht="28.5" x14ac:dyDescent="0.45">
      <c r="B19" s="51"/>
      <c r="C19" s="51"/>
      <c r="D19" s="16" t="s">
        <v>15</v>
      </c>
      <c r="E19" s="15">
        <v>0</v>
      </c>
      <c r="F19" s="15">
        <v>0</v>
      </c>
      <c r="G19" s="15">
        <v>0</v>
      </c>
      <c r="H19" s="15">
        <f t="shared" si="0"/>
        <v>0</v>
      </c>
    </row>
    <row r="20" spans="2:8" x14ac:dyDescent="0.45">
      <c r="B20" s="51"/>
      <c r="C20" s="51"/>
      <c r="D20" s="16"/>
      <c r="E20" s="15">
        <v>0</v>
      </c>
      <c r="F20" s="15">
        <v>0</v>
      </c>
      <c r="G20" s="15">
        <v>0</v>
      </c>
      <c r="H20" s="15">
        <f t="shared" si="0"/>
        <v>0</v>
      </c>
    </row>
    <row r="21" spans="2:8" x14ac:dyDescent="0.45">
      <c r="B21" s="51"/>
      <c r="C21" s="51"/>
      <c r="D21" s="18" t="s">
        <v>41</v>
      </c>
      <c r="E21" s="19">
        <f>E20+E19</f>
        <v>0</v>
      </c>
      <c r="F21" s="19">
        <f>F20+F19</f>
        <v>0</v>
      </c>
      <c r="G21" s="19">
        <f>G20+G19</f>
        <v>0</v>
      </c>
      <c r="H21" s="19">
        <f t="shared" si="0"/>
        <v>0</v>
      </c>
    </row>
    <row r="22" spans="2:8" x14ac:dyDescent="0.45">
      <c r="B22" s="51"/>
      <c r="C22" s="51"/>
      <c r="D22" s="16" t="s">
        <v>16</v>
      </c>
      <c r="E22" s="15">
        <v>0</v>
      </c>
      <c r="F22" s="15">
        <v>0</v>
      </c>
      <c r="G22" s="15">
        <v>0</v>
      </c>
      <c r="H22" s="15">
        <f t="shared" si="0"/>
        <v>0</v>
      </c>
    </row>
    <row r="23" spans="2:8" x14ac:dyDescent="0.45">
      <c r="B23" s="51"/>
      <c r="C23" s="51"/>
      <c r="D23" s="16"/>
      <c r="E23" s="15">
        <v>0</v>
      </c>
      <c r="F23" s="15">
        <v>0</v>
      </c>
      <c r="G23" s="15">
        <v>0</v>
      </c>
      <c r="H23" s="15">
        <f t="shared" si="0"/>
        <v>0</v>
      </c>
    </row>
    <row r="24" spans="2:8" ht="28.5" x14ac:dyDescent="0.45">
      <c r="B24" s="51"/>
      <c r="C24" s="51"/>
      <c r="D24" s="18" t="s">
        <v>42</v>
      </c>
      <c r="E24" s="19">
        <f>E23+E22</f>
        <v>0</v>
      </c>
      <c r="F24" s="19">
        <f>F23+F22</f>
        <v>0</v>
      </c>
      <c r="G24" s="19">
        <f>G23+G22</f>
        <v>0</v>
      </c>
      <c r="H24" s="19">
        <f t="shared" si="0"/>
        <v>0</v>
      </c>
    </row>
    <row r="25" spans="2:8" ht="28.5" x14ac:dyDescent="0.45">
      <c r="B25" s="51"/>
      <c r="C25" s="51"/>
      <c r="D25" s="16" t="s">
        <v>17</v>
      </c>
      <c r="E25" s="15">
        <v>0</v>
      </c>
      <c r="F25" s="15">
        <v>0</v>
      </c>
      <c r="G25" s="15">
        <v>0</v>
      </c>
      <c r="H25" s="15">
        <f t="shared" si="0"/>
        <v>0</v>
      </c>
    </row>
    <row r="26" spans="2:8" x14ac:dyDescent="0.45">
      <c r="B26" s="51"/>
      <c r="C26" s="51"/>
      <c r="D26" s="16"/>
      <c r="E26" s="15">
        <v>0</v>
      </c>
      <c r="F26" s="15">
        <v>0</v>
      </c>
      <c r="G26" s="15">
        <v>0</v>
      </c>
      <c r="H26" s="15">
        <f t="shared" si="0"/>
        <v>0</v>
      </c>
    </row>
    <row r="27" spans="2:8" x14ac:dyDescent="0.45">
      <c r="B27" s="51"/>
      <c r="C27" s="51"/>
      <c r="D27" s="18" t="s">
        <v>43</v>
      </c>
      <c r="E27" s="19">
        <f>E26+E25</f>
        <v>0</v>
      </c>
      <c r="F27" s="19">
        <f>F26+F25</f>
        <v>0</v>
      </c>
      <c r="G27" s="19">
        <f>G26+G25</f>
        <v>0</v>
      </c>
      <c r="H27" s="19">
        <f t="shared" si="0"/>
        <v>0</v>
      </c>
    </row>
    <row r="28" spans="2:8" x14ac:dyDescent="0.45">
      <c r="B28" s="51"/>
      <c r="C28" s="51"/>
      <c r="D28" s="16" t="s">
        <v>18</v>
      </c>
      <c r="E28" s="15">
        <v>0</v>
      </c>
      <c r="F28" s="15">
        <v>0</v>
      </c>
      <c r="G28" s="15">
        <v>0</v>
      </c>
      <c r="H28" s="15">
        <f t="shared" si="0"/>
        <v>0</v>
      </c>
    </row>
    <row r="29" spans="2:8" x14ac:dyDescent="0.45">
      <c r="B29" s="51"/>
      <c r="C29" s="51"/>
      <c r="D29" s="16"/>
      <c r="E29" s="15">
        <v>0</v>
      </c>
      <c r="F29" s="15">
        <v>0</v>
      </c>
      <c r="G29" s="15">
        <v>0</v>
      </c>
      <c r="H29" s="15">
        <f t="shared" si="0"/>
        <v>0</v>
      </c>
    </row>
    <row r="30" spans="2:8" ht="28.5" x14ac:dyDescent="0.45">
      <c r="B30" s="51"/>
      <c r="C30" s="51"/>
      <c r="D30" s="18" t="s">
        <v>44</v>
      </c>
      <c r="E30" s="19">
        <f>E29+E28</f>
        <v>0</v>
      </c>
      <c r="F30" s="19">
        <f>F29+F28</f>
        <v>0</v>
      </c>
      <c r="G30" s="19">
        <f>G29+G28</f>
        <v>0</v>
      </c>
      <c r="H30" s="19">
        <f t="shared" si="0"/>
        <v>0</v>
      </c>
    </row>
    <row r="31" spans="2:8" x14ac:dyDescent="0.45">
      <c r="B31" s="51"/>
      <c r="C31" s="51"/>
      <c r="D31" s="16" t="s">
        <v>12</v>
      </c>
      <c r="E31" s="15">
        <v>0</v>
      </c>
      <c r="F31" s="15">
        <v>0</v>
      </c>
      <c r="G31" s="15">
        <v>0</v>
      </c>
      <c r="H31" s="15">
        <f t="shared" si="0"/>
        <v>0</v>
      </c>
    </row>
    <row r="32" spans="2:8" x14ac:dyDescent="0.45">
      <c r="B32" s="51"/>
      <c r="C32" s="51"/>
      <c r="D32" s="16"/>
      <c r="E32" s="15">
        <v>0</v>
      </c>
      <c r="F32" s="15">
        <v>0</v>
      </c>
      <c r="G32" s="15">
        <v>0</v>
      </c>
      <c r="H32" s="15">
        <f t="shared" si="0"/>
        <v>0</v>
      </c>
    </row>
    <row r="33" spans="2:8" x14ac:dyDescent="0.45">
      <c r="B33" s="66"/>
      <c r="C33" s="66"/>
      <c r="D33" s="18" t="s">
        <v>45</v>
      </c>
      <c r="E33" s="19">
        <f>E32+E31</f>
        <v>0</v>
      </c>
      <c r="F33" s="19">
        <f>F32+F31</f>
        <v>0</v>
      </c>
      <c r="G33" s="19">
        <f>G32+G31</f>
        <v>0</v>
      </c>
      <c r="H33" s="19">
        <f t="shared" si="0"/>
        <v>0</v>
      </c>
    </row>
    <row r="34" spans="2:8" x14ac:dyDescent="0.45">
      <c r="B34" s="57" t="s">
        <v>21</v>
      </c>
      <c r="C34" s="57"/>
      <c r="D34" s="16"/>
      <c r="E34" s="34">
        <f>E33+E30+E27+E24+E21+E15+E12</f>
        <v>0</v>
      </c>
      <c r="F34" s="34">
        <f>F33+F30+F27+F24+F21+F15+F12</f>
        <v>0</v>
      </c>
      <c r="G34" s="34">
        <f>G33+G30+G27+G24+G21+G15+G12</f>
        <v>0</v>
      </c>
      <c r="H34" s="34">
        <f>H33+H30+H27+H24+H21+H15+H12</f>
        <v>0</v>
      </c>
    </row>
    <row r="35" spans="2:8" x14ac:dyDescent="0.45">
      <c r="B35" s="50"/>
      <c r="C35" s="50" t="s">
        <v>13</v>
      </c>
      <c r="D35" s="16" t="s">
        <v>10</v>
      </c>
      <c r="E35" s="15">
        <v>0</v>
      </c>
      <c r="F35" s="15">
        <v>0</v>
      </c>
      <c r="G35" s="15">
        <v>0</v>
      </c>
      <c r="H35" s="15">
        <f t="shared" ref="H35:H58" si="1">G35-F35-E35</f>
        <v>0</v>
      </c>
    </row>
    <row r="36" spans="2:8" x14ac:dyDescent="0.45">
      <c r="B36" s="51"/>
      <c r="C36" s="51"/>
      <c r="D36" s="16"/>
      <c r="E36" s="15">
        <v>0</v>
      </c>
      <c r="F36" s="15">
        <v>0</v>
      </c>
      <c r="G36" s="15">
        <v>0</v>
      </c>
      <c r="H36" s="15">
        <f t="shared" si="1"/>
        <v>0</v>
      </c>
    </row>
    <row r="37" spans="2:8" x14ac:dyDescent="0.45">
      <c r="B37" s="51"/>
      <c r="C37" s="51"/>
      <c r="D37" s="18" t="s">
        <v>38</v>
      </c>
      <c r="E37" s="19">
        <f>E36+E35</f>
        <v>0</v>
      </c>
      <c r="F37" s="19">
        <f>F36+F35</f>
        <v>0</v>
      </c>
      <c r="G37" s="19">
        <f>G36+G35</f>
        <v>0</v>
      </c>
      <c r="H37" s="19">
        <f t="shared" si="1"/>
        <v>0</v>
      </c>
    </row>
    <row r="38" spans="2:8" x14ac:dyDescent="0.45">
      <c r="B38" s="51"/>
      <c r="C38" s="51"/>
      <c r="D38" s="16" t="s">
        <v>11</v>
      </c>
      <c r="E38" s="15">
        <v>0</v>
      </c>
      <c r="F38" s="15">
        <v>0</v>
      </c>
      <c r="G38" s="15">
        <v>0</v>
      </c>
      <c r="H38" s="15">
        <f t="shared" si="1"/>
        <v>0</v>
      </c>
    </row>
    <row r="39" spans="2:8" x14ac:dyDescent="0.45">
      <c r="B39" s="51"/>
      <c r="C39" s="51"/>
      <c r="D39" s="16"/>
      <c r="E39" s="15">
        <v>0</v>
      </c>
      <c r="F39" s="15">
        <v>0</v>
      </c>
      <c r="G39" s="15">
        <v>0</v>
      </c>
      <c r="H39" s="15">
        <f t="shared" si="1"/>
        <v>0</v>
      </c>
    </row>
    <row r="40" spans="2:8" x14ac:dyDescent="0.45">
      <c r="B40" s="51"/>
      <c r="C40" s="51"/>
      <c r="D40" s="18" t="s">
        <v>39</v>
      </c>
      <c r="E40" s="19">
        <f>E39+E38</f>
        <v>0</v>
      </c>
      <c r="F40" s="19">
        <f>F39+F38</f>
        <v>0</v>
      </c>
      <c r="G40" s="19">
        <f>G39+G38</f>
        <v>0</v>
      </c>
      <c r="H40" s="19">
        <f t="shared" si="1"/>
        <v>0</v>
      </c>
    </row>
    <row r="41" spans="2:8" ht="28.5" x14ac:dyDescent="0.45">
      <c r="B41" s="51"/>
      <c r="C41" s="51"/>
      <c r="D41" s="16" t="s">
        <v>14</v>
      </c>
      <c r="E41" s="15">
        <v>0</v>
      </c>
      <c r="F41" s="15">
        <v>0</v>
      </c>
      <c r="G41" s="15">
        <v>0</v>
      </c>
      <c r="H41" s="15">
        <f t="shared" si="1"/>
        <v>0</v>
      </c>
    </row>
    <row r="42" spans="2:8" x14ac:dyDescent="0.45">
      <c r="B42" s="51"/>
      <c r="C42" s="51"/>
      <c r="D42" s="16"/>
      <c r="E42" s="15">
        <v>0</v>
      </c>
      <c r="F42" s="15">
        <v>0</v>
      </c>
      <c r="G42" s="15">
        <v>0</v>
      </c>
      <c r="H42" s="15">
        <f t="shared" si="1"/>
        <v>0</v>
      </c>
    </row>
    <row r="43" spans="2:8" ht="28.5" x14ac:dyDescent="0.45">
      <c r="B43" s="51"/>
      <c r="C43" s="51"/>
      <c r="D43" s="18" t="s">
        <v>40</v>
      </c>
      <c r="E43" s="19">
        <f>E42+E41</f>
        <v>0</v>
      </c>
      <c r="F43" s="19">
        <f>F42+F41</f>
        <v>0</v>
      </c>
      <c r="G43" s="19">
        <f>G42+G41</f>
        <v>0</v>
      </c>
      <c r="H43" s="19">
        <f t="shared" si="1"/>
        <v>0</v>
      </c>
    </row>
    <row r="44" spans="2:8" ht="28.5" x14ac:dyDescent="0.45">
      <c r="B44" s="51"/>
      <c r="C44" s="51"/>
      <c r="D44" s="16" t="s">
        <v>15</v>
      </c>
      <c r="E44" s="15">
        <v>0</v>
      </c>
      <c r="F44" s="15">
        <v>0</v>
      </c>
      <c r="G44" s="15">
        <v>0</v>
      </c>
      <c r="H44" s="15">
        <f t="shared" si="1"/>
        <v>0</v>
      </c>
    </row>
    <row r="45" spans="2:8" x14ac:dyDescent="0.45">
      <c r="B45" s="51"/>
      <c r="C45" s="51"/>
      <c r="D45" s="16"/>
      <c r="E45" s="15">
        <v>0</v>
      </c>
      <c r="F45" s="15">
        <v>0</v>
      </c>
      <c r="G45" s="15">
        <v>0</v>
      </c>
      <c r="H45" s="15">
        <f t="shared" si="1"/>
        <v>0</v>
      </c>
    </row>
    <row r="46" spans="2:8" x14ac:dyDescent="0.45">
      <c r="B46" s="51"/>
      <c r="C46" s="51"/>
      <c r="D46" s="18" t="s">
        <v>41</v>
      </c>
      <c r="E46" s="19">
        <f>E45+E44</f>
        <v>0</v>
      </c>
      <c r="F46" s="19">
        <f>F45+F44</f>
        <v>0</v>
      </c>
      <c r="G46" s="19">
        <f>G45+G44</f>
        <v>0</v>
      </c>
      <c r="H46" s="19">
        <f t="shared" si="1"/>
        <v>0</v>
      </c>
    </row>
    <row r="47" spans="2:8" x14ac:dyDescent="0.45">
      <c r="B47" s="51"/>
      <c r="C47" s="51"/>
      <c r="D47" s="16" t="s">
        <v>16</v>
      </c>
      <c r="E47" s="15">
        <v>0</v>
      </c>
      <c r="F47" s="15">
        <v>0</v>
      </c>
      <c r="G47" s="15">
        <v>0</v>
      </c>
      <c r="H47" s="15">
        <f t="shared" si="1"/>
        <v>0</v>
      </c>
    </row>
    <row r="48" spans="2:8" x14ac:dyDescent="0.45">
      <c r="B48" s="51"/>
      <c r="C48" s="51"/>
      <c r="D48" s="16"/>
      <c r="E48" s="15">
        <v>0</v>
      </c>
      <c r="F48" s="15">
        <v>0</v>
      </c>
      <c r="G48" s="15">
        <v>0</v>
      </c>
      <c r="H48" s="15">
        <f t="shared" si="1"/>
        <v>0</v>
      </c>
    </row>
    <row r="49" spans="2:8" ht="28.5" x14ac:dyDescent="0.45">
      <c r="B49" s="51"/>
      <c r="C49" s="51"/>
      <c r="D49" s="18" t="s">
        <v>42</v>
      </c>
      <c r="E49" s="19">
        <f>E48+E47</f>
        <v>0</v>
      </c>
      <c r="F49" s="19">
        <f>F48+F47</f>
        <v>0</v>
      </c>
      <c r="G49" s="19">
        <f>G48+G47</f>
        <v>0</v>
      </c>
      <c r="H49" s="19">
        <f t="shared" si="1"/>
        <v>0</v>
      </c>
    </row>
    <row r="50" spans="2:8" ht="28.5" x14ac:dyDescent="0.45">
      <c r="B50" s="51"/>
      <c r="C50" s="51"/>
      <c r="D50" s="16" t="s">
        <v>17</v>
      </c>
      <c r="E50" s="15">
        <v>0</v>
      </c>
      <c r="F50" s="15">
        <v>0</v>
      </c>
      <c r="G50" s="15">
        <v>0</v>
      </c>
      <c r="H50" s="15">
        <f t="shared" si="1"/>
        <v>0</v>
      </c>
    </row>
    <row r="51" spans="2:8" x14ac:dyDescent="0.45">
      <c r="B51" s="51"/>
      <c r="C51" s="51"/>
      <c r="D51" s="16"/>
      <c r="E51" s="15">
        <v>0</v>
      </c>
      <c r="F51" s="15">
        <v>0</v>
      </c>
      <c r="G51" s="15">
        <v>0</v>
      </c>
      <c r="H51" s="15">
        <f t="shared" si="1"/>
        <v>0</v>
      </c>
    </row>
    <row r="52" spans="2:8" x14ac:dyDescent="0.45">
      <c r="B52" s="51"/>
      <c r="C52" s="51"/>
      <c r="D52" s="18" t="s">
        <v>43</v>
      </c>
      <c r="E52" s="19">
        <f>E51+E50</f>
        <v>0</v>
      </c>
      <c r="F52" s="19">
        <f>F51+F50</f>
        <v>0</v>
      </c>
      <c r="G52" s="19">
        <f>G51+G50</f>
        <v>0</v>
      </c>
      <c r="H52" s="19">
        <f t="shared" si="1"/>
        <v>0</v>
      </c>
    </row>
    <row r="53" spans="2:8" x14ac:dyDescent="0.45">
      <c r="B53" s="51"/>
      <c r="C53" s="51"/>
      <c r="D53" s="16" t="s">
        <v>18</v>
      </c>
      <c r="E53" s="15">
        <v>0</v>
      </c>
      <c r="F53" s="15">
        <v>0</v>
      </c>
      <c r="G53" s="15">
        <v>0</v>
      </c>
      <c r="H53" s="15">
        <f t="shared" si="1"/>
        <v>0</v>
      </c>
    </row>
    <row r="54" spans="2:8" x14ac:dyDescent="0.45">
      <c r="B54" s="51"/>
      <c r="C54" s="51"/>
      <c r="D54" s="16"/>
      <c r="E54" s="15">
        <v>0</v>
      </c>
      <c r="F54" s="15">
        <v>0</v>
      </c>
      <c r="G54" s="15">
        <v>0</v>
      </c>
      <c r="H54" s="15">
        <f t="shared" si="1"/>
        <v>0</v>
      </c>
    </row>
    <row r="55" spans="2:8" ht="28.5" x14ac:dyDescent="0.45">
      <c r="B55" s="51"/>
      <c r="C55" s="51"/>
      <c r="D55" s="18" t="s">
        <v>44</v>
      </c>
      <c r="E55" s="19">
        <f>E54+E53</f>
        <v>0</v>
      </c>
      <c r="F55" s="19">
        <f>F54+F53</f>
        <v>0</v>
      </c>
      <c r="G55" s="19">
        <f>G54+G53</f>
        <v>0</v>
      </c>
      <c r="H55" s="19">
        <f t="shared" si="1"/>
        <v>0</v>
      </c>
    </row>
    <row r="56" spans="2:8" x14ac:dyDescent="0.45">
      <c r="B56" s="51"/>
      <c r="C56" s="51"/>
      <c r="D56" s="16" t="s">
        <v>12</v>
      </c>
      <c r="E56" s="15">
        <v>0</v>
      </c>
      <c r="F56" s="15">
        <v>0</v>
      </c>
      <c r="G56" s="15">
        <v>0</v>
      </c>
      <c r="H56" s="15">
        <f t="shared" si="1"/>
        <v>0</v>
      </c>
    </row>
    <row r="57" spans="2:8" x14ac:dyDescent="0.45">
      <c r="B57" s="51"/>
      <c r="C57" s="51"/>
      <c r="D57" s="16"/>
      <c r="E57" s="15">
        <v>0</v>
      </c>
      <c r="F57" s="15">
        <v>0</v>
      </c>
      <c r="G57" s="15">
        <v>0</v>
      </c>
      <c r="H57" s="15">
        <f t="shared" si="1"/>
        <v>0</v>
      </c>
    </row>
    <row r="58" spans="2:8" x14ac:dyDescent="0.45">
      <c r="B58" s="66"/>
      <c r="C58" s="66"/>
      <c r="D58" s="18" t="s">
        <v>45</v>
      </c>
      <c r="E58" s="19">
        <f>E57+E56</f>
        <v>0</v>
      </c>
      <c r="F58" s="19">
        <f>F57+F56</f>
        <v>0</v>
      </c>
      <c r="G58" s="19">
        <f>G57+G56</f>
        <v>0</v>
      </c>
      <c r="H58" s="19">
        <f t="shared" si="1"/>
        <v>0</v>
      </c>
    </row>
    <row r="59" spans="2:8" x14ac:dyDescent="0.45">
      <c r="B59" s="57" t="s">
        <v>21</v>
      </c>
      <c r="C59" s="57"/>
      <c r="D59" s="28"/>
      <c r="E59" s="34">
        <f>E58+E55+E52+E49+E46+E43+E40+E37</f>
        <v>0</v>
      </c>
      <c r="F59" s="34">
        <f>F58+F55+F52+F49+F46+F43+F40+F37</f>
        <v>0</v>
      </c>
      <c r="G59" s="34">
        <f>G58+G55+G52+G49+G46+G43+G40+G37</f>
        <v>0</v>
      </c>
      <c r="H59" s="34">
        <f>H58+H55+H52+H49+H46+H43+H40+H37</f>
        <v>0</v>
      </c>
    </row>
    <row r="60" spans="2:8" x14ac:dyDescent="0.45">
      <c r="B60" s="50"/>
      <c r="C60" s="50" t="s">
        <v>19</v>
      </c>
      <c r="D60" s="16" t="s">
        <v>10</v>
      </c>
      <c r="E60" s="15">
        <v>0</v>
      </c>
      <c r="F60" s="15">
        <v>0</v>
      </c>
      <c r="G60" s="15">
        <v>0</v>
      </c>
      <c r="H60" s="15">
        <f t="shared" ref="H60:H77" si="2">G60-F60-E60</f>
        <v>0</v>
      </c>
    </row>
    <row r="61" spans="2:8" x14ac:dyDescent="0.45">
      <c r="B61" s="51"/>
      <c r="C61" s="51"/>
      <c r="D61" s="16"/>
      <c r="E61" s="15">
        <v>0</v>
      </c>
      <c r="F61" s="15">
        <v>0</v>
      </c>
      <c r="G61" s="15">
        <v>0</v>
      </c>
      <c r="H61" s="15">
        <f t="shared" si="2"/>
        <v>0</v>
      </c>
    </row>
    <row r="62" spans="2:8" x14ac:dyDescent="0.45">
      <c r="B62" s="51"/>
      <c r="C62" s="51"/>
      <c r="D62" s="18" t="s">
        <v>38</v>
      </c>
      <c r="E62" s="19">
        <f>E61+E60</f>
        <v>0</v>
      </c>
      <c r="F62" s="19">
        <f>F61+F60</f>
        <v>0</v>
      </c>
      <c r="G62" s="19">
        <f>G61+G60</f>
        <v>0</v>
      </c>
      <c r="H62" s="19">
        <f t="shared" si="2"/>
        <v>0</v>
      </c>
    </row>
    <row r="63" spans="2:8" x14ac:dyDescent="0.45">
      <c r="B63" s="51"/>
      <c r="C63" s="51"/>
      <c r="D63" s="16" t="s">
        <v>11</v>
      </c>
      <c r="E63" s="15">
        <v>0</v>
      </c>
      <c r="F63" s="15">
        <v>0</v>
      </c>
      <c r="G63" s="15">
        <v>0</v>
      </c>
      <c r="H63" s="15">
        <f t="shared" si="2"/>
        <v>0</v>
      </c>
    </row>
    <row r="64" spans="2:8" x14ac:dyDescent="0.45">
      <c r="B64" s="51"/>
      <c r="C64" s="51"/>
      <c r="D64" s="16"/>
      <c r="E64" s="15">
        <v>0</v>
      </c>
      <c r="F64" s="15">
        <v>0</v>
      </c>
      <c r="G64" s="15">
        <v>0</v>
      </c>
      <c r="H64" s="15">
        <f t="shared" si="2"/>
        <v>0</v>
      </c>
    </row>
    <row r="65" spans="2:8" x14ac:dyDescent="0.45">
      <c r="B65" s="51"/>
      <c r="C65" s="51"/>
      <c r="D65" s="18" t="s">
        <v>39</v>
      </c>
      <c r="E65" s="19">
        <f>E64+E63</f>
        <v>0</v>
      </c>
      <c r="F65" s="19">
        <f>F64+F63</f>
        <v>0</v>
      </c>
      <c r="G65" s="19">
        <f>G64+G63</f>
        <v>0</v>
      </c>
      <c r="H65" s="19">
        <f t="shared" si="2"/>
        <v>0</v>
      </c>
    </row>
    <row r="66" spans="2:8" ht="28.5" x14ac:dyDescent="0.45">
      <c r="B66" s="51"/>
      <c r="C66" s="51"/>
      <c r="D66" s="16" t="s">
        <v>15</v>
      </c>
      <c r="E66" s="15">
        <v>0</v>
      </c>
      <c r="F66" s="15">
        <v>0</v>
      </c>
      <c r="G66" s="15">
        <v>0</v>
      </c>
      <c r="H66" s="15">
        <f t="shared" si="2"/>
        <v>0</v>
      </c>
    </row>
    <row r="67" spans="2:8" x14ac:dyDescent="0.45">
      <c r="B67" s="51"/>
      <c r="C67" s="51"/>
      <c r="D67" s="16"/>
      <c r="E67" s="15">
        <v>0</v>
      </c>
      <c r="F67" s="15">
        <v>0</v>
      </c>
      <c r="G67" s="15">
        <v>0</v>
      </c>
      <c r="H67" s="15">
        <f t="shared" si="2"/>
        <v>0</v>
      </c>
    </row>
    <row r="68" spans="2:8" x14ac:dyDescent="0.45">
      <c r="B68" s="51"/>
      <c r="C68" s="51"/>
      <c r="D68" s="18" t="s">
        <v>41</v>
      </c>
      <c r="E68" s="19">
        <f>E67+E66</f>
        <v>0</v>
      </c>
      <c r="F68" s="19">
        <f>F67+F66</f>
        <v>0</v>
      </c>
      <c r="G68" s="19">
        <f>G67+G66</f>
        <v>0</v>
      </c>
      <c r="H68" s="19">
        <f t="shared" si="2"/>
        <v>0</v>
      </c>
    </row>
    <row r="69" spans="2:8" x14ac:dyDescent="0.45">
      <c r="B69" s="51"/>
      <c r="C69" s="51"/>
      <c r="D69" s="16" t="s">
        <v>16</v>
      </c>
      <c r="E69" s="15">
        <v>0</v>
      </c>
      <c r="F69" s="15">
        <v>0</v>
      </c>
      <c r="G69" s="15">
        <v>0</v>
      </c>
      <c r="H69" s="15">
        <f t="shared" si="2"/>
        <v>0</v>
      </c>
    </row>
    <row r="70" spans="2:8" x14ac:dyDescent="0.45">
      <c r="B70" s="51"/>
      <c r="C70" s="51"/>
      <c r="D70" s="16"/>
      <c r="E70" s="15">
        <v>0</v>
      </c>
      <c r="F70" s="15">
        <v>0</v>
      </c>
      <c r="G70" s="15">
        <v>0</v>
      </c>
      <c r="H70" s="15">
        <f t="shared" si="2"/>
        <v>0</v>
      </c>
    </row>
    <row r="71" spans="2:8" ht="28.5" x14ac:dyDescent="0.45">
      <c r="B71" s="51"/>
      <c r="C71" s="51"/>
      <c r="D71" s="18" t="s">
        <v>42</v>
      </c>
      <c r="E71" s="19">
        <f>E70+E69</f>
        <v>0</v>
      </c>
      <c r="F71" s="19">
        <f>F70+F69</f>
        <v>0</v>
      </c>
      <c r="G71" s="19">
        <f>G70+G69</f>
        <v>0</v>
      </c>
      <c r="H71" s="19">
        <f t="shared" si="2"/>
        <v>0</v>
      </c>
    </row>
    <row r="72" spans="2:8" ht="28.5" x14ac:dyDescent="0.45">
      <c r="B72" s="51"/>
      <c r="C72" s="51"/>
      <c r="D72" s="16" t="s">
        <v>17</v>
      </c>
      <c r="E72" s="15">
        <v>0</v>
      </c>
      <c r="F72" s="15">
        <v>0</v>
      </c>
      <c r="G72" s="15">
        <v>0</v>
      </c>
      <c r="H72" s="15">
        <f t="shared" si="2"/>
        <v>0</v>
      </c>
    </row>
    <row r="73" spans="2:8" x14ac:dyDescent="0.45">
      <c r="B73" s="51"/>
      <c r="C73" s="51"/>
      <c r="D73" s="16"/>
      <c r="E73" s="15">
        <v>0</v>
      </c>
      <c r="F73" s="15">
        <v>0</v>
      </c>
      <c r="G73" s="15">
        <v>0</v>
      </c>
      <c r="H73" s="15">
        <f t="shared" si="2"/>
        <v>0</v>
      </c>
    </row>
    <row r="74" spans="2:8" x14ac:dyDescent="0.45">
      <c r="B74" s="51"/>
      <c r="C74" s="51"/>
      <c r="D74" s="18" t="s">
        <v>43</v>
      </c>
      <c r="E74" s="19">
        <f>E73+E72</f>
        <v>0</v>
      </c>
      <c r="F74" s="19">
        <f>F73+F72</f>
        <v>0</v>
      </c>
      <c r="G74" s="19">
        <f>G73+G72</f>
        <v>0</v>
      </c>
      <c r="H74" s="19">
        <f t="shared" si="2"/>
        <v>0</v>
      </c>
    </row>
    <row r="75" spans="2:8" x14ac:dyDescent="0.45">
      <c r="B75" s="51"/>
      <c r="C75" s="51"/>
      <c r="D75" s="16" t="s">
        <v>18</v>
      </c>
      <c r="E75" s="15">
        <v>0</v>
      </c>
      <c r="F75" s="15">
        <v>0</v>
      </c>
      <c r="G75" s="15">
        <v>0</v>
      </c>
      <c r="H75" s="15">
        <f t="shared" si="2"/>
        <v>0</v>
      </c>
    </row>
    <row r="76" spans="2:8" x14ac:dyDescent="0.45">
      <c r="B76" s="51"/>
      <c r="C76" s="51"/>
      <c r="D76" s="16"/>
      <c r="E76" s="15">
        <v>0</v>
      </c>
      <c r="F76" s="15">
        <v>0</v>
      </c>
      <c r="G76" s="15">
        <v>0</v>
      </c>
      <c r="H76" s="15">
        <f t="shared" si="2"/>
        <v>0</v>
      </c>
    </row>
    <row r="77" spans="2:8" ht="28.5" x14ac:dyDescent="0.45">
      <c r="B77" s="66"/>
      <c r="C77" s="66"/>
      <c r="D77" s="18" t="s">
        <v>44</v>
      </c>
      <c r="E77" s="19">
        <f>E76+E75</f>
        <v>0</v>
      </c>
      <c r="F77" s="19">
        <f>F76+F75</f>
        <v>0</v>
      </c>
      <c r="G77" s="19">
        <f>G76+G75</f>
        <v>0</v>
      </c>
      <c r="H77" s="19">
        <f t="shared" si="2"/>
        <v>0</v>
      </c>
    </row>
    <row r="78" spans="2:8" x14ac:dyDescent="0.45">
      <c r="B78" s="57" t="s">
        <v>21</v>
      </c>
      <c r="C78" s="57"/>
      <c r="D78" s="28"/>
      <c r="E78" s="34">
        <f>E77+E74+E71+E68+E65+E62</f>
        <v>0</v>
      </c>
      <c r="F78" s="34">
        <f>F77+F74+F71+F68+F65+F62</f>
        <v>0</v>
      </c>
      <c r="G78" s="34">
        <f>G77+G74+G71+G68+G65+G62</f>
        <v>0</v>
      </c>
      <c r="H78" s="34">
        <f>H77+H74+H71+H68+H65+H62</f>
        <v>0</v>
      </c>
    </row>
    <row r="79" spans="2:8" x14ac:dyDescent="0.45">
      <c r="B79" s="67" t="s">
        <v>46</v>
      </c>
      <c r="C79" s="68"/>
      <c r="D79" s="69"/>
      <c r="E79" s="36">
        <f>E78+E59+E34</f>
        <v>0</v>
      </c>
      <c r="F79" s="36">
        <f>F78+F59+F34</f>
        <v>0</v>
      </c>
      <c r="G79" s="36">
        <f>G78+G59+G34</f>
        <v>0</v>
      </c>
      <c r="H79" s="36">
        <f>H78+H59+H34</f>
        <v>0</v>
      </c>
    </row>
    <row r="80" spans="2:8" x14ac:dyDescent="0.45">
      <c r="B80" s="1"/>
      <c r="C80" s="1"/>
      <c r="D80" s="65"/>
      <c r="E80" s="65"/>
      <c r="F80" s="32"/>
      <c r="G80" s="2"/>
      <c r="H80" s="2"/>
    </row>
    <row r="81" spans="2:8" x14ac:dyDescent="0.45">
      <c r="B81" s="1"/>
      <c r="C81" s="32"/>
      <c r="D81" s="32"/>
      <c r="E81" s="32"/>
      <c r="F81" s="32"/>
      <c r="G81" s="2"/>
      <c r="H81" s="2"/>
    </row>
    <row r="82" spans="2:8" x14ac:dyDescent="0.45">
      <c r="B82" s="3"/>
      <c r="C82" s="3"/>
      <c r="D82" s="65"/>
      <c r="E82" s="65"/>
      <c r="F82" s="32"/>
      <c r="G82" s="2"/>
      <c r="H82" s="2"/>
    </row>
    <row r="83" spans="2:8" x14ac:dyDescent="0.45">
      <c r="B83" s="4"/>
      <c r="C83" s="5"/>
      <c r="D83" s="5"/>
      <c r="E83" s="2"/>
      <c r="F83" s="6"/>
      <c r="G83" s="7"/>
      <c r="H83" s="7"/>
    </row>
    <row r="84" spans="2:8" ht="15.75" x14ac:dyDescent="0.45">
      <c r="B84" s="8"/>
      <c r="D84" s="7"/>
      <c r="E84" s="2"/>
      <c r="F84" s="6"/>
      <c r="G84" s="8"/>
      <c r="H84" s="8"/>
    </row>
    <row r="85" spans="2:8" ht="15.75" x14ac:dyDescent="0.45">
      <c r="B85" s="8"/>
      <c r="D85" s="8"/>
      <c r="E85" s="2"/>
      <c r="F85" s="9"/>
      <c r="G85" s="8"/>
      <c r="H85" s="8"/>
    </row>
    <row r="86" spans="2:8" ht="15.75" x14ac:dyDescent="0.45">
      <c r="B86" s="8"/>
      <c r="D86" s="8"/>
      <c r="E86" s="2"/>
      <c r="F86" s="9"/>
      <c r="G86" s="8"/>
      <c r="H86" s="8"/>
    </row>
  </sheetData>
  <mergeCells count="18">
    <mergeCell ref="B5:G5"/>
    <mergeCell ref="B6:H6"/>
    <mergeCell ref="B7:B8"/>
    <mergeCell ref="C7:C8"/>
    <mergeCell ref="D7:D8"/>
    <mergeCell ref="E7:G7"/>
    <mergeCell ref="D82:E82"/>
    <mergeCell ref="B10:B33"/>
    <mergeCell ref="C10:C33"/>
    <mergeCell ref="B34:C34"/>
    <mergeCell ref="B35:B58"/>
    <mergeCell ref="C35:C58"/>
    <mergeCell ref="B59:C59"/>
    <mergeCell ref="B60:B77"/>
    <mergeCell ref="C60:C77"/>
    <mergeCell ref="B78:C78"/>
    <mergeCell ref="B79:D79"/>
    <mergeCell ref="D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212B-352A-4D17-A63F-46EAAAF5CA07}">
  <dimension ref="B3:F12"/>
  <sheetViews>
    <sheetView topLeftCell="B7" workbookViewId="0">
      <selection activeCell="B15" sqref="B15"/>
    </sheetView>
  </sheetViews>
  <sheetFormatPr defaultColWidth="22.33203125" defaultRowHeight="29.55" customHeight="1" x14ac:dyDescent="0.45"/>
  <cols>
    <col min="2" max="2" width="48.59765625" bestFit="1" customWidth="1"/>
  </cols>
  <sheetData>
    <row r="3" spans="2:6" ht="29.55" customHeight="1" x14ac:dyDescent="0.45">
      <c r="B3" s="42" t="s">
        <v>55</v>
      </c>
      <c r="C3" s="43" t="s">
        <v>56</v>
      </c>
      <c r="D3" s="43" t="s">
        <v>58</v>
      </c>
      <c r="E3" s="43" t="s">
        <v>57</v>
      </c>
      <c r="F3" s="43" t="s">
        <v>60</v>
      </c>
    </row>
    <row r="4" spans="2:6" ht="29.55" customHeight="1" x14ac:dyDescent="0.45">
      <c r="B4" s="16" t="s">
        <v>10</v>
      </c>
      <c r="C4" s="46">
        <v>25000</v>
      </c>
      <c r="D4" s="35"/>
      <c r="E4" s="35">
        <v>0.15</v>
      </c>
      <c r="F4" s="45">
        <f>IF(C4/$C$12*100&gt;E4, 1, 0)</f>
        <v>1</v>
      </c>
    </row>
    <row r="5" spans="2:6" ht="29.55" customHeight="1" x14ac:dyDescent="0.45">
      <c r="B5" s="16" t="s">
        <v>11</v>
      </c>
      <c r="C5" s="46">
        <v>346000</v>
      </c>
      <c r="D5" s="35"/>
      <c r="E5" s="35">
        <v>0.15</v>
      </c>
      <c r="F5" s="45">
        <f t="shared" ref="F5:F11" si="0">IF(C5/$C$12*100&gt;E5, 1, 0)</f>
        <v>1</v>
      </c>
    </row>
    <row r="6" spans="2:6" ht="29.55" customHeight="1" x14ac:dyDescent="0.45">
      <c r="B6" s="16" t="s">
        <v>27</v>
      </c>
      <c r="C6" s="46">
        <v>4000</v>
      </c>
      <c r="D6" s="35"/>
      <c r="E6" s="35">
        <v>0.15</v>
      </c>
      <c r="F6" s="45">
        <f t="shared" si="0"/>
        <v>1</v>
      </c>
    </row>
    <row r="7" spans="2:6" ht="29.55" customHeight="1" x14ac:dyDescent="0.45">
      <c r="B7" s="16" t="s">
        <v>28</v>
      </c>
      <c r="C7" s="46">
        <v>5000</v>
      </c>
      <c r="D7" s="35"/>
      <c r="E7" s="35">
        <v>0.05</v>
      </c>
      <c r="F7" s="45">
        <f t="shared" si="0"/>
        <v>1</v>
      </c>
    </row>
    <row r="8" spans="2:6" ht="29.55" customHeight="1" x14ac:dyDescent="0.45">
      <c r="B8" s="16" t="s">
        <v>29</v>
      </c>
      <c r="C8" s="46">
        <v>6000</v>
      </c>
      <c r="D8" s="35">
        <v>0.2</v>
      </c>
      <c r="E8" s="35">
        <v>0.25</v>
      </c>
      <c r="F8" s="45">
        <f t="shared" si="0"/>
        <v>1</v>
      </c>
    </row>
    <row r="9" spans="2:6" ht="29.55" customHeight="1" x14ac:dyDescent="0.45">
      <c r="B9" s="16" t="s">
        <v>59</v>
      </c>
      <c r="C9" s="46">
        <v>70000</v>
      </c>
      <c r="D9" s="35"/>
      <c r="E9" s="35">
        <v>0.1</v>
      </c>
      <c r="F9" s="45">
        <f t="shared" si="0"/>
        <v>1</v>
      </c>
    </row>
    <row r="10" spans="2:6" ht="29.55" customHeight="1" x14ac:dyDescent="0.45">
      <c r="B10" s="16" t="s">
        <v>30</v>
      </c>
      <c r="C10" s="46">
        <v>800000</v>
      </c>
      <c r="D10" s="35"/>
      <c r="E10" s="35">
        <v>0.35</v>
      </c>
      <c r="F10" s="45">
        <f t="shared" si="0"/>
        <v>1</v>
      </c>
    </row>
    <row r="11" spans="2:6" ht="29.55" customHeight="1" x14ac:dyDescent="0.45">
      <c r="B11" s="16" t="s">
        <v>12</v>
      </c>
      <c r="C11" s="46">
        <v>950000</v>
      </c>
      <c r="D11" s="35"/>
      <c r="E11" s="35">
        <v>0.1</v>
      </c>
      <c r="F11" s="45">
        <f t="shared" si="0"/>
        <v>1</v>
      </c>
    </row>
    <row r="12" spans="2:6" ht="29.55" customHeight="1" x14ac:dyDescent="0.45">
      <c r="B12" s="47" t="s">
        <v>61</v>
      </c>
      <c r="C12" s="48">
        <v>1000000</v>
      </c>
      <c r="D12" s="44"/>
      <c r="E12" s="44"/>
      <c r="F12" s="44"/>
    </row>
  </sheetData>
  <autoFilter ref="B3:F3" xr:uid="{3CDA212B-352A-4D17-A63F-46EAAAF5CA07}"/>
  <conditionalFormatting sqref="B3:F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{CF69D757-15C0-434B-A00B-C31E98AF6506}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69D757-15C0-434B-A00B-C31E98AF65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B3:F3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CHELTUIELI TRIMESTRU</vt:lpstr>
      <vt:lpstr>CENTRALIZATOR PROIECT</vt:lpstr>
      <vt:lpstr>Verificare_%_ maximale</vt:lpstr>
      <vt:lpstr>'CHELTUIELI TRIMESTRU'!_Toc487541297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Manuela Radulescu</cp:lastModifiedBy>
  <cp:lastPrinted>2022-10-05T09:54:48Z</cp:lastPrinted>
  <dcterms:created xsi:type="dcterms:W3CDTF">2022-05-09T06:53:50Z</dcterms:created>
  <dcterms:modified xsi:type="dcterms:W3CDTF">2022-10-05T10:19:33Z</dcterms:modified>
</cp:coreProperties>
</file>