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024"/>
  </bookViews>
  <sheets>
    <sheet name="5.did-preuniv" sheetId="1" r:id="rId1"/>
  </sheets>
  <definedNames>
    <definedName name="_xlnm.Print_Area" localSheetId="0">'5.did-preuniv'!$A$1:$M$105</definedName>
    <definedName name="_xlnm.Print_Titles" localSheetId="0">'5.did-preuniv'!$4:$7</definedName>
  </definedNames>
  <calcPr calcId="145621"/>
</workbook>
</file>

<file path=xl/calcChain.xml><?xml version="1.0" encoding="utf-8"?>
<calcChain xmlns="http://schemas.openxmlformats.org/spreadsheetml/2006/main">
  <c r="AX9" i="1" l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8" i="1"/>
  <c r="N8" i="1" l="1"/>
  <c r="O8" i="1"/>
  <c r="U8" i="1" s="1"/>
  <c r="AG8" i="1"/>
  <c r="AH8" i="1" s="1"/>
  <c r="AI8" i="1" s="1"/>
  <c r="AJ8" i="1" s="1"/>
  <c r="AK8" i="1" s="1"/>
  <c r="AL8" i="1"/>
  <c r="AR8" i="1"/>
  <c r="AS8" i="1"/>
  <c r="AT8" i="1"/>
  <c r="AU8" i="1"/>
  <c r="AV8" i="1"/>
  <c r="AW8" i="1"/>
  <c r="N9" i="1"/>
  <c r="O9" i="1"/>
  <c r="U9" i="1" s="1"/>
  <c r="P9" i="1"/>
  <c r="V9" i="1" s="1"/>
  <c r="Q9" i="1"/>
  <c r="T9" i="1"/>
  <c r="AG9" i="1"/>
  <c r="AH9" i="1" s="1"/>
  <c r="AI9" i="1" s="1"/>
  <c r="AJ9" i="1" s="1"/>
  <c r="AK9" i="1" s="1"/>
  <c r="AL9" i="1"/>
  <c r="AM9" i="1"/>
  <c r="AN9" i="1"/>
  <c r="AR9" i="1"/>
  <c r="AS9" i="1"/>
  <c r="AT9" i="1"/>
  <c r="AU9" i="1"/>
  <c r="AV9" i="1"/>
  <c r="AW9" i="1"/>
  <c r="N10" i="1"/>
  <c r="AG10" i="1"/>
  <c r="AH10" i="1" s="1"/>
  <c r="AI10" i="1"/>
  <c r="AJ10" i="1" s="1"/>
  <c r="AK10" i="1" s="1"/>
  <c r="AR10" i="1"/>
  <c r="AS10" i="1"/>
  <c r="AT10" i="1"/>
  <c r="AU10" i="1"/>
  <c r="AV10" i="1"/>
  <c r="AW10" i="1"/>
  <c r="N11" i="1"/>
  <c r="T11" i="1"/>
  <c r="AG11" i="1"/>
  <c r="AH11" i="1"/>
  <c r="AI11" i="1"/>
  <c r="AJ11" i="1"/>
  <c r="AK11" i="1"/>
  <c r="AR11" i="1"/>
  <c r="AS11" i="1"/>
  <c r="AT11" i="1"/>
  <c r="AU11" i="1"/>
  <c r="AV11" i="1"/>
  <c r="AW11" i="1"/>
  <c r="N12" i="1"/>
  <c r="O12" i="1"/>
  <c r="AG12" i="1"/>
  <c r="AH12" i="1" s="1"/>
  <c r="AI12" i="1" s="1"/>
  <c r="AJ12" i="1" s="1"/>
  <c r="AK12" i="1" s="1"/>
  <c r="AL12" i="1"/>
  <c r="AR12" i="1"/>
  <c r="AS12" i="1"/>
  <c r="AT12" i="1"/>
  <c r="AU12" i="1"/>
  <c r="AV12" i="1"/>
  <c r="AW12" i="1"/>
  <c r="N13" i="1"/>
  <c r="O13" i="1"/>
  <c r="U13" i="1" s="1"/>
  <c r="P13" i="1"/>
  <c r="V13" i="1" s="1"/>
  <c r="T13" i="1"/>
  <c r="AF13" i="1"/>
  <c r="AG13" i="1" s="1"/>
  <c r="AH13" i="1" s="1"/>
  <c r="AI13" i="1" s="1"/>
  <c r="AJ13" i="1" s="1"/>
  <c r="AK13" i="1" s="1"/>
  <c r="AL13" i="1"/>
  <c r="AM13" i="1"/>
  <c r="AR13" i="1"/>
  <c r="AS13" i="1"/>
  <c r="AH33" i="1" s="1"/>
  <c r="AT13" i="1"/>
  <c r="AU13" i="1"/>
  <c r="AV13" i="1"/>
  <c r="AW13" i="1"/>
  <c r="N14" i="1"/>
  <c r="O14" i="1"/>
  <c r="P14" i="1"/>
  <c r="T14" i="1"/>
  <c r="U14" i="1"/>
  <c r="Z14" i="1"/>
  <c r="AK14" i="1"/>
  <c r="AL14" i="1"/>
  <c r="AM14" i="1"/>
  <c r="N15" i="1"/>
  <c r="O15" i="1"/>
  <c r="P15" i="1"/>
  <c r="V15" i="1" s="1"/>
  <c r="Q15" i="1"/>
  <c r="W15" i="1" s="1"/>
  <c r="R15" i="1"/>
  <c r="AP15" i="1" s="1"/>
  <c r="T15" i="1"/>
  <c r="U15" i="1"/>
  <c r="X15" i="1"/>
  <c r="Z15" i="1"/>
  <c r="AR15" i="1" s="1"/>
  <c r="AA15" i="1"/>
  <c r="AS15" i="1" s="1"/>
  <c r="AB15" i="1"/>
  <c r="AC15" i="1" s="1"/>
  <c r="AL15" i="1"/>
  <c r="AM15" i="1"/>
  <c r="AN15" i="1"/>
  <c r="AO15" i="1"/>
  <c r="AT15" i="1"/>
  <c r="N16" i="1"/>
  <c r="T16" i="1" s="1"/>
  <c r="Z16" i="1"/>
  <c r="AA16" i="1" s="1"/>
  <c r="N17" i="1"/>
  <c r="Z17" i="1"/>
  <c r="AI17" i="1"/>
  <c r="AJ17" i="1"/>
  <c r="AK17" i="1"/>
  <c r="N18" i="1"/>
  <c r="O18" i="1"/>
  <c r="P18" i="1"/>
  <c r="T18" i="1"/>
  <c r="U18" i="1"/>
  <c r="Z18" i="1"/>
  <c r="AF18" i="1"/>
  <c r="AL18" i="1"/>
  <c r="AM18" i="1"/>
  <c r="N19" i="1"/>
  <c r="T19" i="1" s="1"/>
  <c r="O19" i="1"/>
  <c r="P19" i="1" s="1"/>
  <c r="U19" i="1"/>
  <c r="Z19" i="1"/>
  <c r="AC19" i="1"/>
  <c r="AD19" i="1"/>
  <c r="AG19" i="1"/>
  <c r="AL19" i="1"/>
  <c r="AM19" i="1"/>
  <c r="AR19" i="1"/>
  <c r="AS19" i="1"/>
  <c r="AT19" i="1"/>
  <c r="AU19" i="1"/>
  <c r="N20" i="1"/>
  <c r="Z20" i="1"/>
  <c r="N21" i="1"/>
  <c r="AL21" i="1" s="1"/>
  <c r="O21" i="1"/>
  <c r="T21" i="1"/>
  <c r="Z21" i="1"/>
  <c r="AA21" i="1"/>
  <c r="AR21" i="1"/>
  <c r="N22" i="1"/>
  <c r="Z22" i="1"/>
  <c r="AA22" i="1"/>
  <c r="AR22" i="1"/>
  <c r="N23" i="1"/>
  <c r="Z23" i="1"/>
  <c r="AA23" i="1" s="1"/>
  <c r="AR23" i="1"/>
  <c r="N24" i="1"/>
  <c r="AL24" i="1" s="1"/>
  <c r="Z24" i="1"/>
  <c r="AA24" i="1" s="1"/>
  <c r="N25" i="1"/>
  <c r="O25" i="1"/>
  <c r="Z25" i="1"/>
  <c r="AA25" i="1"/>
  <c r="AG25" i="1"/>
  <c r="AH25" i="1"/>
  <c r="AI25" i="1" s="1"/>
  <c r="AJ25" i="1" s="1"/>
  <c r="AK25" i="1" s="1"/>
  <c r="AR25" i="1"/>
  <c r="N26" i="1"/>
  <c r="Z26" i="1"/>
  <c r="AA26" i="1" s="1"/>
  <c r="AB26" i="1" s="1"/>
  <c r="AT26" i="1" s="1"/>
  <c r="AC26" i="1"/>
  <c r="AG26" i="1"/>
  <c r="AH26" i="1" s="1"/>
  <c r="AI26" i="1"/>
  <c r="AJ26" i="1" s="1"/>
  <c r="AK26" i="1" s="1"/>
  <c r="N27" i="1"/>
  <c r="Z27" i="1"/>
  <c r="AG27" i="1"/>
  <c r="AH27" i="1" s="1"/>
  <c r="AI27" i="1" s="1"/>
  <c r="AJ27" i="1" s="1"/>
  <c r="AK27" i="1" s="1"/>
  <c r="N28" i="1"/>
  <c r="T28" i="1"/>
  <c r="Z28" i="1"/>
  <c r="AA28" i="1"/>
  <c r="AG28" i="1"/>
  <c r="AH28" i="1" s="1"/>
  <c r="AI28" i="1" s="1"/>
  <c r="AJ28" i="1"/>
  <c r="AK28" i="1" s="1"/>
  <c r="AR28" i="1"/>
  <c r="N29" i="1"/>
  <c r="O29" i="1"/>
  <c r="Z29" i="1"/>
  <c r="AA29" i="1"/>
  <c r="AG29" i="1"/>
  <c r="AH29" i="1" s="1"/>
  <c r="AI29" i="1" s="1"/>
  <c r="AJ29" i="1"/>
  <c r="AK29" i="1" s="1"/>
  <c r="AR29" i="1"/>
  <c r="N30" i="1"/>
  <c r="O30" i="1"/>
  <c r="U30" i="1"/>
  <c r="Z30" i="1"/>
  <c r="AA30" i="1"/>
  <c r="AS30" i="1" s="1"/>
  <c r="AB30" i="1"/>
  <c r="AC30" i="1" s="1"/>
  <c r="AD30" i="1" s="1"/>
  <c r="AV30" i="1" s="1"/>
  <c r="AG30" i="1"/>
  <c r="AH30" i="1" s="1"/>
  <c r="AI30" i="1"/>
  <c r="AJ30" i="1" s="1"/>
  <c r="AK30" i="1"/>
  <c r="AL30" i="1"/>
  <c r="AR30" i="1"/>
  <c r="AT30" i="1"/>
  <c r="N31" i="1"/>
  <c r="Z31" i="1"/>
  <c r="AA31" i="1"/>
  <c r="AS31" i="1" s="1"/>
  <c r="AB31" i="1"/>
  <c r="AG31" i="1"/>
  <c r="AH31" i="1" s="1"/>
  <c r="AI31" i="1" s="1"/>
  <c r="AJ31" i="1" s="1"/>
  <c r="AK31" i="1" s="1"/>
  <c r="AR31" i="1"/>
  <c r="N32" i="1"/>
  <c r="T32" i="1"/>
  <c r="Z32" i="1"/>
  <c r="AG32" i="1"/>
  <c r="AH32" i="1" s="1"/>
  <c r="AI32" i="1" s="1"/>
  <c r="AJ32" i="1" s="1"/>
  <c r="AK32" i="1"/>
  <c r="AL32" i="1"/>
  <c r="N33" i="1"/>
  <c r="T33" i="1"/>
  <c r="Z33" i="1"/>
  <c r="AG33" i="1"/>
  <c r="AI33" i="1"/>
  <c r="AJ33" i="1" s="1"/>
  <c r="AK33" i="1" s="1"/>
  <c r="N34" i="1"/>
  <c r="T34" i="1"/>
  <c r="Z34" i="1"/>
  <c r="AL34" i="1"/>
  <c r="N35" i="1"/>
  <c r="T35" i="1"/>
  <c r="Z35" i="1"/>
  <c r="AG35" i="1"/>
  <c r="AH35" i="1"/>
  <c r="AI35" i="1" s="1"/>
  <c r="AJ35" i="1" s="1"/>
  <c r="AK35" i="1" s="1"/>
  <c r="N36" i="1"/>
  <c r="T36" i="1"/>
  <c r="Z36" i="1"/>
  <c r="AG36" i="1"/>
  <c r="AH36" i="1" s="1"/>
  <c r="AI36" i="1" s="1"/>
  <c r="AJ36" i="1" s="1"/>
  <c r="AK36" i="1"/>
  <c r="AL36" i="1"/>
  <c r="N37" i="1"/>
  <c r="Z37" i="1"/>
  <c r="N38" i="1"/>
  <c r="O38" i="1"/>
  <c r="Z38" i="1"/>
  <c r="AG38" i="1"/>
  <c r="AH38" i="1"/>
  <c r="AI38" i="1"/>
  <c r="AJ38" i="1" s="1"/>
  <c r="AK38" i="1" s="1"/>
  <c r="N39" i="1"/>
  <c r="Z39" i="1"/>
  <c r="AG39" i="1"/>
  <c r="AH39" i="1" s="1"/>
  <c r="AI39" i="1" s="1"/>
  <c r="AJ39" i="1" s="1"/>
  <c r="N40" i="1"/>
  <c r="O40" i="1"/>
  <c r="T40" i="1"/>
  <c r="Z40" i="1"/>
  <c r="AG40" i="1"/>
  <c r="AH40" i="1"/>
  <c r="AI40" i="1"/>
  <c r="AJ40" i="1" s="1"/>
  <c r="AK40" i="1" s="1"/>
  <c r="N41" i="1"/>
  <c r="Z41" i="1"/>
  <c r="AA41" i="1"/>
  <c r="AG41" i="1"/>
  <c r="AH41" i="1" s="1"/>
  <c r="AI41" i="1"/>
  <c r="AJ41" i="1"/>
  <c r="AK41" i="1" s="1"/>
  <c r="AR41" i="1"/>
  <c r="N42" i="1"/>
  <c r="O42" i="1"/>
  <c r="T42" i="1"/>
  <c r="Z42" i="1"/>
  <c r="AG42" i="1"/>
  <c r="AH42" i="1"/>
  <c r="AI42" i="1"/>
  <c r="AJ42" i="1" s="1"/>
  <c r="AK42" i="1"/>
  <c r="AM42" i="1"/>
  <c r="N43" i="1"/>
  <c r="Z43" i="1"/>
  <c r="AA43" i="1"/>
  <c r="AG43" i="1"/>
  <c r="AR43" i="1"/>
  <c r="N44" i="1"/>
  <c r="Z44" i="1"/>
  <c r="AG44" i="1"/>
  <c r="AH44" i="1"/>
  <c r="AI44" i="1"/>
  <c r="AJ44" i="1" s="1"/>
  <c r="AK44" i="1"/>
  <c r="N45" i="1"/>
  <c r="Z45" i="1"/>
  <c r="AA45" i="1"/>
  <c r="AG45" i="1"/>
  <c r="AH45" i="1" s="1"/>
  <c r="AI45" i="1"/>
  <c r="AJ45" i="1"/>
  <c r="AK45" i="1" s="1"/>
  <c r="AR45" i="1"/>
  <c r="N46" i="1"/>
  <c r="AL46" i="1" s="1"/>
  <c r="O46" i="1"/>
  <c r="Z46" i="1"/>
  <c r="N47" i="1"/>
  <c r="Z47" i="1"/>
  <c r="AA47" i="1"/>
  <c r="AG47" i="1"/>
  <c r="AH47" i="1" s="1"/>
  <c r="AI47" i="1" s="1"/>
  <c r="AJ47" i="1" s="1"/>
  <c r="AK47" i="1" s="1"/>
  <c r="AL47" i="1"/>
  <c r="AR47" i="1"/>
  <c r="N48" i="1"/>
  <c r="AL48" i="1" s="1"/>
  <c r="T48" i="1"/>
  <c r="Z48" i="1"/>
  <c r="AG48" i="1"/>
  <c r="AH48" i="1"/>
  <c r="AI48" i="1" s="1"/>
  <c r="AJ48" i="1" s="1"/>
  <c r="AK48" i="1" s="1"/>
  <c r="N49" i="1"/>
  <c r="Z49" i="1"/>
  <c r="AA49" i="1"/>
  <c r="AG49" i="1"/>
  <c r="AH49" i="1" s="1"/>
  <c r="AI49" i="1"/>
  <c r="AJ49" i="1" s="1"/>
  <c r="AK49" i="1" s="1"/>
  <c r="AR49" i="1"/>
  <c r="N50" i="1"/>
  <c r="O50" i="1"/>
  <c r="T50" i="1"/>
  <c r="Z50" i="1"/>
  <c r="AG50" i="1"/>
  <c r="AH50" i="1"/>
  <c r="AI50" i="1"/>
  <c r="AJ50" i="1" s="1"/>
  <c r="AK50" i="1"/>
  <c r="AL50" i="1"/>
  <c r="AM50" i="1"/>
  <c r="N51" i="1"/>
  <c r="O51" i="1" s="1"/>
  <c r="U51" i="1" s="1"/>
  <c r="T51" i="1"/>
  <c r="Z51" i="1"/>
  <c r="AR51" i="1" s="1"/>
  <c r="AA51" i="1"/>
  <c r="AS51" i="1" s="1"/>
  <c r="AG51" i="1"/>
  <c r="AH51" i="1"/>
  <c r="AI51" i="1" s="1"/>
  <c r="AJ51" i="1" s="1"/>
  <c r="AK51" i="1"/>
  <c r="AL51" i="1"/>
  <c r="AM51" i="1"/>
  <c r="N52" i="1"/>
  <c r="O52" i="1"/>
  <c r="P52" i="1" s="1"/>
  <c r="T52" i="1"/>
  <c r="U52" i="1"/>
  <c r="Z52" i="1"/>
  <c r="AL52" i="1"/>
  <c r="AM52" i="1"/>
  <c r="AN52" i="1"/>
  <c r="N53" i="1"/>
  <c r="O53" i="1" s="1"/>
  <c r="P53" i="1"/>
  <c r="T53" i="1"/>
  <c r="U53" i="1"/>
  <c r="Z53" i="1"/>
  <c r="AA53" i="1"/>
  <c r="AS53" i="1" s="1"/>
  <c r="AB53" i="1"/>
  <c r="AT53" i="1" s="1"/>
  <c r="AG53" i="1"/>
  <c r="AH53" i="1"/>
  <c r="AI53" i="1"/>
  <c r="AJ53" i="1" s="1"/>
  <c r="AK53" i="1" s="1"/>
  <c r="AL53" i="1"/>
  <c r="AM53" i="1"/>
  <c r="AR53" i="1"/>
  <c r="N54" i="1"/>
  <c r="O54" i="1"/>
  <c r="P54" i="1"/>
  <c r="Q54" i="1" s="1"/>
  <c r="T54" i="1"/>
  <c r="U54" i="1"/>
  <c r="V54" i="1"/>
  <c r="Z54" i="1"/>
  <c r="AA54" i="1" s="1"/>
  <c r="AB54" i="1"/>
  <c r="AC54" i="1"/>
  <c r="AD54" i="1"/>
  <c r="AV54" i="1" s="1"/>
  <c r="AE54" i="1"/>
  <c r="AW54" i="1" s="1"/>
  <c r="AG54" i="1"/>
  <c r="AH54" i="1"/>
  <c r="AI54" i="1"/>
  <c r="AJ54" i="1" s="1"/>
  <c r="AK54" i="1" s="1"/>
  <c r="AL54" i="1"/>
  <c r="AM54" i="1"/>
  <c r="AO54" i="1"/>
  <c r="AR54" i="1"/>
  <c r="AS54" i="1"/>
  <c r="AT54" i="1"/>
  <c r="AU54" i="1"/>
  <c r="N55" i="1"/>
  <c r="AL55" i="1" s="1"/>
  <c r="Z55" i="1"/>
  <c r="AR55" i="1" s="1"/>
  <c r="AA55" i="1"/>
  <c r="AS55" i="1" s="1"/>
  <c r="AB55" i="1"/>
  <c r="N56" i="1"/>
  <c r="O56" i="1"/>
  <c r="U56" i="1" s="1"/>
  <c r="T56" i="1"/>
  <c r="Z56" i="1"/>
  <c r="AA56" i="1"/>
  <c r="AS56" i="1" s="1"/>
  <c r="AB56" i="1"/>
  <c r="AT56" i="1" s="1"/>
  <c r="AG56" i="1"/>
  <c r="AH56" i="1" s="1"/>
  <c r="AI56" i="1"/>
  <c r="AJ56" i="1" s="1"/>
  <c r="AK56" i="1" s="1"/>
  <c r="AL56" i="1"/>
  <c r="AM56" i="1"/>
  <c r="AR56" i="1"/>
  <c r="N57" i="1"/>
  <c r="AL57" i="1" s="1"/>
  <c r="O57" i="1"/>
  <c r="U57" i="1" s="1"/>
  <c r="P57" i="1"/>
  <c r="V57" i="1" s="1"/>
  <c r="T57" i="1"/>
  <c r="Z57" i="1"/>
  <c r="AA57" i="1"/>
  <c r="AS57" i="1" s="1"/>
  <c r="AB57" i="1"/>
  <c r="AM57" i="1"/>
  <c r="AN57" i="1"/>
  <c r="AR57" i="1"/>
  <c r="N58" i="1"/>
  <c r="O58" i="1"/>
  <c r="P58" i="1"/>
  <c r="Q58" i="1" s="1"/>
  <c r="AO58" i="1" s="1"/>
  <c r="T58" i="1"/>
  <c r="U58" i="1"/>
  <c r="Z58" i="1"/>
  <c r="AR58" i="1" s="1"/>
  <c r="AG79" i="1" s="1"/>
  <c r="AL58" i="1"/>
  <c r="AM58" i="1"/>
  <c r="AN58" i="1"/>
  <c r="N59" i="1"/>
  <c r="AL59" i="1" s="1"/>
  <c r="T59" i="1"/>
  <c r="Z59" i="1"/>
  <c r="AR59" i="1" s="1"/>
  <c r="AG59" i="1"/>
  <c r="AH59" i="1" s="1"/>
  <c r="AI59" i="1" s="1"/>
  <c r="AJ59" i="1" s="1"/>
  <c r="AK59" i="1" s="1"/>
  <c r="N60" i="1"/>
  <c r="T60" i="1"/>
  <c r="Z60" i="1"/>
  <c r="AR60" i="1" s="1"/>
  <c r="AA60" i="1"/>
  <c r="AS60" i="1" s="1"/>
  <c r="AL60" i="1"/>
  <c r="N61" i="1"/>
  <c r="Z61" i="1"/>
  <c r="AR61" i="1" s="1"/>
  <c r="AA61" i="1"/>
  <c r="AS61" i="1" s="1"/>
  <c r="AG61" i="1"/>
  <c r="AH61" i="1" s="1"/>
  <c r="AI61" i="1" s="1"/>
  <c r="AJ61" i="1" s="1"/>
  <c r="AK61" i="1" s="1"/>
  <c r="N62" i="1"/>
  <c r="Z62" i="1"/>
  <c r="AA62" i="1"/>
  <c r="AB62" i="1" s="1"/>
  <c r="AR62" i="1"/>
  <c r="N63" i="1"/>
  <c r="T63" i="1" s="1"/>
  <c r="O63" i="1"/>
  <c r="U63" i="1" s="1"/>
  <c r="Z63" i="1"/>
  <c r="N64" i="1"/>
  <c r="O64" i="1"/>
  <c r="Z64" i="1"/>
  <c r="AA64" i="1"/>
  <c r="AB64" i="1" s="1"/>
  <c r="AM64" i="1"/>
  <c r="AR64" i="1"/>
  <c r="N65" i="1"/>
  <c r="T65" i="1" s="1"/>
  <c r="O65" i="1"/>
  <c r="U65" i="1" s="1"/>
  <c r="Z65" i="1"/>
  <c r="AA65" i="1"/>
  <c r="AG65" i="1"/>
  <c r="AH65" i="1"/>
  <c r="AI65" i="1" s="1"/>
  <c r="AJ65" i="1" s="1"/>
  <c r="AK65" i="1" s="1"/>
  <c r="AR65" i="1"/>
  <c r="N66" i="1"/>
  <c r="O66" i="1"/>
  <c r="P66" i="1" s="1"/>
  <c r="Q66" i="1" s="1"/>
  <c r="V66" i="1"/>
  <c r="W66" i="1"/>
  <c r="Z66" i="1"/>
  <c r="AA66" i="1"/>
  <c r="AG66" i="1"/>
  <c r="AH66" i="1"/>
  <c r="AI66" i="1"/>
  <c r="AJ66" i="1"/>
  <c r="AK66" i="1" s="1"/>
  <c r="AL66" i="1"/>
  <c r="AN66" i="1"/>
  <c r="AR66" i="1"/>
  <c r="N67" i="1"/>
  <c r="T67" i="1" s="1"/>
  <c r="O67" i="1"/>
  <c r="Z67" i="1"/>
  <c r="AG67" i="1"/>
  <c r="AH67" i="1"/>
  <c r="AI67" i="1" s="1"/>
  <c r="AJ67" i="1" s="1"/>
  <c r="AK67" i="1" s="1"/>
  <c r="N68" i="1"/>
  <c r="O68" i="1"/>
  <c r="P68" i="1" s="1"/>
  <c r="Q68" i="1" s="1"/>
  <c r="U68" i="1"/>
  <c r="Z68" i="1"/>
  <c r="AA68" i="1"/>
  <c r="AR68" i="1"/>
  <c r="N69" i="1"/>
  <c r="T69" i="1" s="1"/>
  <c r="O69" i="1"/>
  <c r="Z69" i="1"/>
  <c r="AA69" i="1"/>
  <c r="AR69" i="1"/>
  <c r="N70" i="1"/>
  <c r="O70" i="1"/>
  <c r="P70" i="1" s="1"/>
  <c r="Q70" i="1" s="1"/>
  <c r="V70" i="1"/>
  <c r="W70" i="1"/>
  <c r="Z70" i="1"/>
  <c r="AA70" i="1"/>
  <c r="AG70" i="1"/>
  <c r="AH70" i="1"/>
  <c r="AI70" i="1"/>
  <c r="AJ70" i="1"/>
  <c r="AK70" i="1" s="1"/>
  <c r="AL70" i="1"/>
  <c r="AN70" i="1"/>
  <c r="AR70" i="1"/>
  <c r="N71" i="1"/>
  <c r="T71" i="1" s="1"/>
  <c r="O71" i="1"/>
  <c r="Z71" i="1"/>
  <c r="AG71" i="1"/>
  <c r="AH71" i="1"/>
  <c r="AI71" i="1" s="1"/>
  <c r="AJ71" i="1" s="1"/>
  <c r="AK71" i="1" s="1"/>
  <c r="AL71" i="1"/>
  <c r="N72" i="1"/>
  <c r="T72" i="1" s="1"/>
  <c r="O72" i="1"/>
  <c r="Z72" i="1"/>
  <c r="AR72" i="1" s="1"/>
  <c r="AA72" i="1"/>
  <c r="AG72" i="1"/>
  <c r="AH72" i="1"/>
  <c r="AI72" i="1"/>
  <c r="AJ72" i="1" s="1"/>
  <c r="AK72" i="1" s="1"/>
  <c r="AL72" i="1"/>
  <c r="N73" i="1"/>
  <c r="Z73" i="1"/>
  <c r="AA73" i="1"/>
  <c r="AB73" i="1" s="1"/>
  <c r="AT73" i="1" s="1"/>
  <c r="AR73" i="1"/>
  <c r="AS73" i="1"/>
  <c r="N74" i="1"/>
  <c r="O74" i="1"/>
  <c r="P74" i="1"/>
  <c r="T74" i="1"/>
  <c r="Z74" i="1"/>
  <c r="AA74" i="1" s="1"/>
  <c r="AG74" i="1"/>
  <c r="AH74" i="1" s="1"/>
  <c r="AI74" i="1" s="1"/>
  <c r="AJ74" i="1" s="1"/>
  <c r="AK74" i="1" s="1"/>
  <c r="AN74" i="1"/>
  <c r="N75" i="1"/>
  <c r="AL75" i="1" s="1"/>
  <c r="T75" i="1"/>
  <c r="Z75" i="1"/>
  <c r="AA75" i="1"/>
  <c r="AS75" i="1" s="1"/>
  <c r="AG75" i="1"/>
  <c r="AH75" i="1" s="1"/>
  <c r="AI75" i="1" s="1"/>
  <c r="AJ75" i="1" s="1"/>
  <c r="AK75" i="1" s="1"/>
  <c r="AR75" i="1"/>
  <c r="N76" i="1"/>
  <c r="O76" i="1"/>
  <c r="P76" i="1"/>
  <c r="T76" i="1"/>
  <c r="Z76" i="1"/>
  <c r="AA76" i="1" s="1"/>
  <c r="AG76" i="1"/>
  <c r="AH76" i="1" s="1"/>
  <c r="AI76" i="1" s="1"/>
  <c r="AN76" i="1"/>
  <c r="N77" i="1"/>
  <c r="AL77" i="1" s="1"/>
  <c r="T77" i="1"/>
  <c r="Z77" i="1"/>
  <c r="AA77" i="1"/>
  <c r="AB77" i="1" s="1"/>
  <c r="AG77" i="1"/>
  <c r="AH77" i="1" s="1"/>
  <c r="AI77" i="1" s="1"/>
  <c r="AJ77" i="1" s="1"/>
  <c r="AK77" i="1" s="1"/>
  <c r="AR77" i="1"/>
  <c r="AS77" i="1"/>
  <c r="AH99" i="1" s="1"/>
  <c r="N78" i="1"/>
  <c r="O78" i="1"/>
  <c r="U78" i="1" s="1"/>
  <c r="T78" i="1"/>
  <c r="Z78" i="1"/>
  <c r="AA78" i="1" s="1"/>
  <c r="AG78" i="1"/>
  <c r="AH78" i="1" s="1"/>
  <c r="AI78" i="1" s="1"/>
  <c r="AJ78" i="1" s="1"/>
  <c r="AK78" i="1" s="1"/>
  <c r="AM78" i="1"/>
  <c r="N79" i="1"/>
  <c r="AL79" i="1" s="1"/>
  <c r="T79" i="1"/>
  <c r="Z79" i="1"/>
  <c r="AA79" i="1" s="1"/>
  <c r="N80" i="1"/>
  <c r="Z80" i="1"/>
  <c r="AA80" i="1" s="1"/>
  <c r="AB80" i="1"/>
  <c r="AG80" i="1"/>
  <c r="AH80" i="1" s="1"/>
  <c r="AI80" i="1" s="1"/>
  <c r="AJ80" i="1" s="1"/>
  <c r="AK80" i="1"/>
  <c r="AS80" i="1"/>
  <c r="N81" i="1"/>
  <c r="AL81" i="1" s="1"/>
  <c r="T81" i="1"/>
  <c r="Z81" i="1"/>
  <c r="AA81" i="1"/>
  <c r="AB81" i="1"/>
  <c r="AG81" i="1"/>
  <c r="AR81" i="1"/>
  <c r="AS81" i="1"/>
  <c r="N82" i="1"/>
  <c r="O82" i="1"/>
  <c r="U82" i="1" s="1"/>
  <c r="P82" i="1"/>
  <c r="T82" i="1"/>
  <c r="Z82" i="1"/>
  <c r="AA82" i="1" s="1"/>
  <c r="AB82" i="1" s="1"/>
  <c r="AG82" i="1"/>
  <c r="AH82" i="1" s="1"/>
  <c r="N83" i="1"/>
  <c r="AL83" i="1" s="1"/>
  <c r="T83" i="1"/>
  <c r="Z83" i="1"/>
  <c r="AR83" i="1" s="1"/>
  <c r="AG104" i="1" s="1"/>
  <c r="AA83" i="1"/>
  <c r="AG83" i="1"/>
  <c r="AH83" i="1" s="1"/>
  <c r="AI83" i="1" s="1"/>
  <c r="AJ83" i="1" s="1"/>
  <c r="AK83" i="1" s="1"/>
  <c r="N84" i="1"/>
  <c r="O84" i="1" s="1"/>
  <c r="T84" i="1"/>
  <c r="Z84" i="1"/>
  <c r="AA84" i="1" s="1"/>
  <c r="AB84" i="1" s="1"/>
  <c r="AG84" i="1"/>
  <c r="AH84" i="1" s="1"/>
  <c r="AI84" i="1" s="1"/>
  <c r="AJ84" i="1" s="1"/>
  <c r="AK84" i="1"/>
  <c r="N85" i="1"/>
  <c r="Z85" i="1"/>
  <c r="AR85" i="1" s="1"/>
  <c r="AA85" i="1"/>
  <c r="AG85" i="1"/>
  <c r="AH85" i="1" s="1"/>
  <c r="AI85" i="1" s="1"/>
  <c r="AJ85" i="1" s="1"/>
  <c r="AK85" i="1" s="1"/>
  <c r="N86" i="1"/>
  <c r="O86" i="1"/>
  <c r="P86" i="1" s="1"/>
  <c r="T86" i="1"/>
  <c r="Z86" i="1"/>
  <c r="AA86" i="1"/>
  <c r="AB86" i="1" s="1"/>
  <c r="AG86" i="1"/>
  <c r="AL86" i="1"/>
  <c r="AR86" i="1"/>
  <c r="N87" i="1"/>
  <c r="O87" i="1"/>
  <c r="U87" i="1" s="1"/>
  <c r="P87" i="1"/>
  <c r="Q87" i="1" s="1"/>
  <c r="T87" i="1"/>
  <c r="Z87" i="1"/>
  <c r="AA87" i="1"/>
  <c r="AB87" i="1" s="1"/>
  <c r="AG87" i="1"/>
  <c r="AH87" i="1"/>
  <c r="AI87" i="1" s="1"/>
  <c r="AJ87" i="1" s="1"/>
  <c r="AK87" i="1" s="1"/>
  <c r="AL87" i="1"/>
  <c r="AR87" i="1"/>
  <c r="N88" i="1"/>
  <c r="O88" i="1"/>
  <c r="AM88" i="1" s="1"/>
  <c r="T88" i="1"/>
  <c r="U88" i="1"/>
  <c r="Z88" i="1"/>
  <c r="AA88" i="1"/>
  <c r="AB88" i="1"/>
  <c r="AT88" i="1" s="1"/>
  <c r="AC88" i="1"/>
  <c r="AG88" i="1"/>
  <c r="AL88" i="1"/>
  <c r="AR88" i="1"/>
  <c r="AS88" i="1"/>
  <c r="N89" i="1"/>
  <c r="O89" i="1"/>
  <c r="U89" i="1" s="1"/>
  <c r="P89" i="1"/>
  <c r="Q89" i="1" s="1"/>
  <c r="T89" i="1"/>
  <c r="Z89" i="1"/>
  <c r="AA89" i="1"/>
  <c r="AB89" i="1" s="1"/>
  <c r="AG89" i="1"/>
  <c r="AH89" i="1"/>
  <c r="AI89" i="1" s="1"/>
  <c r="AJ89" i="1" s="1"/>
  <c r="AK89" i="1" s="1"/>
  <c r="AL89" i="1"/>
  <c r="AR89" i="1"/>
  <c r="N90" i="1"/>
  <c r="O90" i="1"/>
  <c r="AM90" i="1" s="1"/>
  <c r="T90" i="1"/>
  <c r="U90" i="1"/>
  <c r="Z90" i="1"/>
  <c r="AA90" i="1"/>
  <c r="AB90" i="1"/>
  <c r="AT90" i="1" s="1"/>
  <c r="AC90" i="1"/>
  <c r="AG90" i="1"/>
  <c r="AL90" i="1"/>
  <c r="AR90" i="1"/>
  <c r="AS90" i="1"/>
  <c r="N91" i="1"/>
  <c r="O91" i="1"/>
  <c r="U91" i="1" s="1"/>
  <c r="P91" i="1"/>
  <c r="Q91" i="1" s="1"/>
  <c r="T91" i="1"/>
  <c r="Z91" i="1"/>
  <c r="AA91" i="1"/>
  <c r="AB91" i="1" s="1"/>
  <c r="AG91" i="1"/>
  <c r="AL91" i="1"/>
  <c r="AR91" i="1"/>
  <c r="N92" i="1"/>
  <c r="O92" i="1"/>
  <c r="AM92" i="1" s="1"/>
  <c r="T92" i="1"/>
  <c r="U92" i="1"/>
  <c r="Z92" i="1"/>
  <c r="AA92" i="1"/>
  <c r="AB92" i="1"/>
  <c r="AC92" i="1" s="1"/>
  <c r="AG92" i="1"/>
  <c r="AH92" i="1" s="1"/>
  <c r="AI92" i="1" s="1"/>
  <c r="AJ92" i="1" s="1"/>
  <c r="AK92" i="1"/>
  <c r="AL92" i="1"/>
  <c r="AR92" i="1"/>
  <c r="AS92" i="1"/>
  <c r="N93" i="1"/>
  <c r="O93" i="1"/>
  <c r="U93" i="1" s="1"/>
  <c r="P93" i="1"/>
  <c r="Q93" i="1"/>
  <c r="T93" i="1"/>
  <c r="Z93" i="1"/>
  <c r="AA93" i="1"/>
  <c r="AG93" i="1"/>
  <c r="AL93" i="1"/>
  <c r="AR93" i="1"/>
  <c r="N94" i="1"/>
  <c r="O94" i="1"/>
  <c r="T94" i="1"/>
  <c r="Z94" i="1"/>
  <c r="AA94" i="1"/>
  <c r="AB94" i="1"/>
  <c r="AC94" i="1"/>
  <c r="AL94" i="1"/>
  <c r="AR94" i="1"/>
  <c r="AS94" i="1"/>
  <c r="AT94" i="1"/>
  <c r="N95" i="1"/>
  <c r="O95" i="1"/>
  <c r="U95" i="1" s="1"/>
  <c r="P95" i="1"/>
  <c r="V95" i="1" s="1"/>
  <c r="Q95" i="1"/>
  <c r="T95" i="1"/>
  <c r="Z95" i="1"/>
  <c r="AA95" i="1"/>
  <c r="AG95" i="1"/>
  <c r="AH95" i="1" s="1"/>
  <c r="AI95" i="1" s="1"/>
  <c r="AJ95" i="1" s="1"/>
  <c r="AK95" i="1" s="1"/>
  <c r="AL95" i="1"/>
  <c r="AN95" i="1"/>
  <c r="AR95" i="1"/>
  <c r="N96" i="1"/>
  <c r="O96" i="1"/>
  <c r="T96" i="1"/>
  <c r="Z96" i="1"/>
  <c r="AA96" i="1"/>
  <c r="AB96" i="1"/>
  <c r="AT96" i="1" s="1"/>
  <c r="AC96" i="1"/>
  <c r="AG96" i="1"/>
  <c r="AH96" i="1" s="1"/>
  <c r="AL96" i="1"/>
  <c r="AR96" i="1"/>
  <c r="AS96" i="1"/>
  <c r="N97" i="1"/>
  <c r="O97" i="1"/>
  <c r="P97" i="1"/>
  <c r="V97" i="1" s="1"/>
  <c r="Q97" i="1"/>
  <c r="R97" i="1" s="1"/>
  <c r="X97" i="1" s="1"/>
  <c r="S97" i="1"/>
  <c r="AQ97" i="1" s="1"/>
  <c r="T97" i="1"/>
  <c r="Z97" i="1"/>
  <c r="AA97" i="1"/>
  <c r="AL97" i="1"/>
  <c r="AN97" i="1"/>
  <c r="AR97" i="1"/>
  <c r="N98" i="1"/>
  <c r="O98" i="1"/>
  <c r="T98" i="1"/>
  <c r="U98" i="1"/>
  <c r="Z98" i="1"/>
  <c r="AA98" i="1"/>
  <c r="AB98" i="1" s="1"/>
  <c r="AG98" i="1"/>
  <c r="AH98" i="1" s="1"/>
  <c r="AI98" i="1" s="1"/>
  <c r="AJ98" i="1"/>
  <c r="AK98" i="1"/>
  <c r="AL98" i="1"/>
  <c r="AR98" i="1"/>
  <c r="AS98" i="1"/>
  <c r="N99" i="1"/>
  <c r="O99" i="1"/>
  <c r="P99" i="1"/>
  <c r="V99" i="1" s="1"/>
  <c r="T99" i="1"/>
  <c r="Z99" i="1"/>
  <c r="AA99" i="1"/>
  <c r="AB99" i="1" s="1"/>
  <c r="AG99" i="1"/>
  <c r="AL99" i="1"/>
  <c r="AN99" i="1"/>
  <c r="AR99" i="1"/>
  <c r="N100" i="1"/>
  <c r="O100" i="1"/>
  <c r="AM100" i="1" s="1"/>
  <c r="P100" i="1"/>
  <c r="T100" i="1"/>
  <c r="U100" i="1"/>
  <c r="Z100" i="1"/>
  <c r="AA100" i="1"/>
  <c r="AB100" i="1"/>
  <c r="AC100" i="1" s="1"/>
  <c r="AL100" i="1"/>
  <c r="AR100" i="1"/>
  <c r="AS100" i="1"/>
  <c r="AT100" i="1"/>
  <c r="N101" i="1"/>
  <c r="O101" i="1"/>
  <c r="U101" i="1" s="1"/>
  <c r="T101" i="1"/>
  <c r="Z101" i="1"/>
  <c r="AA101" i="1"/>
  <c r="AB101" i="1"/>
  <c r="AC101" i="1" s="1"/>
  <c r="AD101" i="1" s="1"/>
  <c r="AE101" i="1"/>
  <c r="AG101" i="1"/>
  <c r="AH101" i="1" s="1"/>
  <c r="AL101" i="1"/>
  <c r="AR101" i="1"/>
  <c r="AS101" i="1"/>
  <c r="AV101" i="1"/>
  <c r="AW101" i="1"/>
  <c r="N102" i="1"/>
  <c r="AL102" i="1" s="1"/>
  <c r="T102" i="1"/>
  <c r="Z102" i="1"/>
  <c r="AA102" i="1"/>
  <c r="AB102" i="1"/>
  <c r="AC102" i="1" s="1"/>
  <c r="AG102" i="1"/>
  <c r="AH102" i="1" s="1"/>
  <c r="AI102" i="1" s="1"/>
  <c r="AJ102" i="1" s="1"/>
  <c r="AK102" i="1" s="1"/>
  <c r="AR102" i="1"/>
  <c r="AS102" i="1"/>
  <c r="N103" i="1"/>
  <c r="O103" i="1"/>
  <c r="U103" i="1" s="1"/>
  <c r="P103" i="1"/>
  <c r="Q103" i="1" s="1"/>
  <c r="T103" i="1"/>
  <c r="Z103" i="1"/>
  <c r="AA103" i="1" s="1"/>
  <c r="N104" i="1"/>
  <c r="AL104" i="1" s="1"/>
  <c r="T104" i="1"/>
  <c r="Z104" i="1"/>
  <c r="AA104" i="1"/>
  <c r="AB104" i="1"/>
  <c r="AC104" i="1" s="1"/>
  <c r="AR104" i="1"/>
  <c r="AS104" i="1"/>
  <c r="N105" i="1"/>
  <c r="O105" i="1"/>
  <c r="U105" i="1" s="1"/>
  <c r="P105" i="1"/>
  <c r="Q105" i="1" s="1"/>
  <c r="T105" i="1"/>
  <c r="Z105" i="1"/>
  <c r="AA105" i="1" s="1"/>
  <c r="AG105" i="1"/>
  <c r="AH105" i="1" s="1"/>
  <c r="AI105" i="1" s="1"/>
  <c r="AJ105" i="1" s="1"/>
  <c r="AK105" i="1" s="1"/>
  <c r="AD92" i="1" l="1"/>
  <c r="AU92" i="1"/>
  <c r="W103" i="1"/>
  <c r="R103" i="1"/>
  <c r="AO103" i="1"/>
  <c r="AC98" i="1"/>
  <c r="AT98" i="1"/>
  <c r="AD104" i="1"/>
  <c r="AU104" i="1"/>
  <c r="AS105" i="1"/>
  <c r="AB105" i="1"/>
  <c r="R105" i="1"/>
  <c r="W105" i="1"/>
  <c r="AO105" i="1"/>
  <c r="AC99" i="1"/>
  <c r="AT99" i="1"/>
  <c r="AC86" i="1"/>
  <c r="AT86" i="1"/>
  <c r="R91" i="1"/>
  <c r="W91" i="1"/>
  <c r="AO91" i="1"/>
  <c r="R89" i="1"/>
  <c r="W89" i="1"/>
  <c r="AO89" i="1"/>
  <c r="R87" i="1"/>
  <c r="W87" i="1"/>
  <c r="AO87" i="1"/>
  <c r="AB103" i="1"/>
  <c r="AS103" i="1"/>
  <c r="AD102" i="1"/>
  <c r="AU102" i="1"/>
  <c r="AD100" i="1"/>
  <c r="AU100" i="1"/>
  <c r="Q86" i="1"/>
  <c r="AN86" i="1"/>
  <c r="V86" i="1"/>
  <c r="AM94" i="1"/>
  <c r="P94" i="1"/>
  <c r="AL80" i="1"/>
  <c r="T80" i="1"/>
  <c r="AB22" i="1"/>
  <c r="AS22" i="1"/>
  <c r="AM105" i="1"/>
  <c r="V103" i="1"/>
  <c r="AS99" i="1"/>
  <c r="AP97" i="1"/>
  <c r="AB97" i="1"/>
  <c r="AS97" i="1"/>
  <c r="V93" i="1"/>
  <c r="AN93" i="1"/>
  <c r="AS86" i="1"/>
  <c r="Q82" i="1"/>
  <c r="V82" i="1"/>
  <c r="AN82" i="1"/>
  <c r="AM96" i="1"/>
  <c r="P96" i="1"/>
  <c r="AC89" i="1"/>
  <c r="AT89" i="1"/>
  <c r="AC82" i="1"/>
  <c r="AT82" i="1"/>
  <c r="AN105" i="1"/>
  <c r="R93" i="1"/>
  <c r="W93" i="1"/>
  <c r="AB85" i="1"/>
  <c r="AS85" i="1"/>
  <c r="V105" i="1"/>
  <c r="AM103" i="1"/>
  <c r="AU101" i="1"/>
  <c r="AM101" i="1"/>
  <c r="AL105" i="1"/>
  <c r="AL103" i="1"/>
  <c r="AT101" i="1"/>
  <c r="P101" i="1"/>
  <c r="AO97" i="1"/>
  <c r="U97" i="1"/>
  <c r="AM97" i="1"/>
  <c r="AB93" i="1"/>
  <c r="AS93" i="1"/>
  <c r="AL85" i="1"/>
  <c r="O85" i="1"/>
  <c r="T85" i="1"/>
  <c r="AB79" i="1"/>
  <c r="AS79" i="1"/>
  <c r="AB75" i="1"/>
  <c r="AD90" i="1"/>
  <c r="AU90" i="1"/>
  <c r="V100" i="1"/>
  <c r="Q100" i="1"/>
  <c r="AM98" i="1"/>
  <c r="P98" i="1"/>
  <c r="Y97" i="1"/>
  <c r="R95" i="1"/>
  <c r="W95" i="1"/>
  <c r="U86" i="1"/>
  <c r="AM86" i="1"/>
  <c r="U84" i="1"/>
  <c r="P84" i="1"/>
  <c r="AB78" i="1"/>
  <c r="AS78" i="1"/>
  <c r="AC77" i="1"/>
  <c r="AT77" i="1"/>
  <c r="AI99" i="1" s="1"/>
  <c r="AR105" i="1"/>
  <c r="O104" i="1"/>
  <c r="AR103" i="1"/>
  <c r="O102" i="1"/>
  <c r="AN100" i="1"/>
  <c r="Q99" i="1"/>
  <c r="U96" i="1"/>
  <c r="AM84" i="1"/>
  <c r="AC80" i="1"/>
  <c r="AT80" i="1"/>
  <c r="Q74" i="1"/>
  <c r="V74" i="1"/>
  <c r="P72" i="1"/>
  <c r="U72" i="1"/>
  <c r="AM72" i="1"/>
  <c r="AA67" i="1"/>
  <c r="AR67" i="1"/>
  <c r="O62" i="1"/>
  <c r="T62" i="1"/>
  <c r="AL62" i="1"/>
  <c r="AD88" i="1"/>
  <c r="AU88" i="1"/>
  <c r="AC84" i="1"/>
  <c r="AT84" i="1"/>
  <c r="AD94" i="1"/>
  <c r="AU94" i="1"/>
  <c r="AC55" i="1"/>
  <c r="AT55" i="1"/>
  <c r="W97" i="1"/>
  <c r="AB95" i="1"/>
  <c r="AS95" i="1"/>
  <c r="U94" i="1"/>
  <c r="AO93" i="1"/>
  <c r="V91" i="1"/>
  <c r="AN91" i="1"/>
  <c r="V89" i="1"/>
  <c r="AN89" i="1"/>
  <c r="V87" i="1"/>
  <c r="AN87" i="1"/>
  <c r="AH86" i="1"/>
  <c r="AI86" i="1" s="1"/>
  <c r="Q76" i="1"/>
  <c r="V76" i="1"/>
  <c r="U74" i="1"/>
  <c r="AM74" i="1"/>
  <c r="AD96" i="1"/>
  <c r="AU96" i="1"/>
  <c r="AC91" i="1"/>
  <c r="AT91" i="1"/>
  <c r="AC87" i="1"/>
  <c r="AT87" i="1"/>
  <c r="AB83" i="1"/>
  <c r="AS83" i="1"/>
  <c r="AH104" i="1" s="1"/>
  <c r="AN103" i="1"/>
  <c r="AT104" i="1"/>
  <c r="AT102" i="1"/>
  <c r="U99" i="1"/>
  <c r="AM99" i="1"/>
  <c r="AO95" i="1"/>
  <c r="AT92" i="1"/>
  <c r="AH90" i="1"/>
  <c r="AH88" i="1"/>
  <c r="O80" i="1"/>
  <c r="U76" i="1"/>
  <c r="AM76" i="1"/>
  <c r="AM95" i="1"/>
  <c r="AM93" i="1"/>
  <c r="AM91" i="1"/>
  <c r="AM89" i="1"/>
  <c r="AM87" i="1"/>
  <c r="AS82" i="1"/>
  <c r="AL82" i="1"/>
  <c r="T73" i="1"/>
  <c r="O73" i="1"/>
  <c r="AL73" i="1"/>
  <c r="AS84" i="1"/>
  <c r="AR79" i="1"/>
  <c r="AG100" i="1" s="1"/>
  <c r="AH100" i="1" s="1"/>
  <c r="P78" i="1"/>
  <c r="AB76" i="1"/>
  <c r="AS76" i="1"/>
  <c r="AB74" i="1"/>
  <c r="AS74" i="1"/>
  <c r="P64" i="1"/>
  <c r="U64" i="1"/>
  <c r="P92" i="1"/>
  <c r="AS91" i="1"/>
  <c r="P90" i="1"/>
  <c r="AS89" i="1"/>
  <c r="P88" i="1"/>
  <c r="AS87" i="1"/>
  <c r="AL84" i="1"/>
  <c r="AC81" i="1"/>
  <c r="AT81" i="1"/>
  <c r="AI101" i="1" s="1"/>
  <c r="AB69" i="1"/>
  <c r="AS69" i="1"/>
  <c r="T64" i="1"/>
  <c r="AL64" i="1"/>
  <c r="AM82" i="1"/>
  <c r="AA71" i="1"/>
  <c r="AR71" i="1"/>
  <c r="AA63" i="1"/>
  <c r="AR63" i="1"/>
  <c r="AB72" i="1"/>
  <c r="AS72" i="1"/>
  <c r="AH93" i="1" s="1"/>
  <c r="U70" i="1"/>
  <c r="AO68" i="1"/>
  <c r="R68" i="1"/>
  <c r="U66" i="1"/>
  <c r="AL61" i="1"/>
  <c r="O61" i="1"/>
  <c r="T61" i="1"/>
  <c r="AL78" i="1"/>
  <c r="AL76" i="1"/>
  <c r="AL74" i="1"/>
  <c r="T68" i="1"/>
  <c r="AO70" i="1"/>
  <c r="R70" i="1"/>
  <c r="AB68" i="1"/>
  <c r="AS68" i="1"/>
  <c r="AO66" i="1"/>
  <c r="R66" i="1"/>
  <c r="AC64" i="1"/>
  <c r="AT64" i="1"/>
  <c r="AC62" i="1"/>
  <c r="AT62" i="1"/>
  <c r="AR84" i="1"/>
  <c r="O83" i="1"/>
  <c r="AR82" i="1"/>
  <c r="AG103" i="1" s="1"/>
  <c r="O81" i="1"/>
  <c r="AR80" i="1"/>
  <c r="O79" i="1"/>
  <c r="AR78" i="1"/>
  <c r="O77" i="1"/>
  <c r="AR76" i="1"/>
  <c r="AG97" i="1" s="1"/>
  <c r="O75" i="1"/>
  <c r="AR74" i="1"/>
  <c r="AG94" i="1" s="1"/>
  <c r="AH94" i="1" s="1"/>
  <c r="AC73" i="1"/>
  <c r="AM70" i="1"/>
  <c r="T70" i="1"/>
  <c r="AN68" i="1"/>
  <c r="AM66" i="1"/>
  <c r="T66" i="1"/>
  <c r="AC56" i="1"/>
  <c r="U71" i="1"/>
  <c r="AM71" i="1"/>
  <c r="P71" i="1"/>
  <c r="AB70" i="1"/>
  <c r="AS70" i="1"/>
  <c r="AH91" i="1" s="1"/>
  <c r="AM68" i="1"/>
  <c r="W68" i="1"/>
  <c r="U67" i="1"/>
  <c r="AM67" i="1"/>
  <c r="P67" i="1"/>
  <c r="AB66" i="1"/>
  <c r="AS66" i="1"/>
  <c r="AB65" i="1"/>
  <c r="AS65" i="1"/>
  <c r="AC57" i="1"/>
  <c r="AT57" i="1"/>
  <c r="U69" i="1"/>
  <c r="AM69" i="1"/>
  <c r="P69" i="1"/>
  <c r="AL68" i="1"/>
  <c r="V68" i="1"/>
  <c r="AA42" i="1"/>
  <c r="AR42" i="1"/>
  <c r="AG63" i="1" s="1"/>
  <c r="AA37" i="1"/>
  <c r="AR37" i="1"/>
  <c r="AA32" i="1"/>
  <c r="AR32" i="1"/>
  <c r="AG52" i="1" s="1"/>
  <c r="P65" i="1"/>
  <c r="AS64" i="1"/>
  <c r="P63" i="1"/>
  <c r="AS62" i="1"/>
  <c r="AB61" i="1"/>
  <c r="AB60" i="1"/>
  <c r="AA59" i="1"/>
  <c r="AA58" i="1"/>
  <c r="R58" i="1"/>
  <c r="Q57" i="1"/>
  <c r="P56" i="1"/>
  <c r="O55" i="1"/>
  <c r="AC53" i="1"/>
  <c r="AN53" i="1"/>
  <c r="V53" i="1"/>
  <c r="Q53" i="1"/>
  <c r="V52" i="1"/>
  <c r="Q52" i="1"/>
  <c r="AL44" i="1"/>
  <c r="O44" i="1"/>
  <c r="T44" i="1"/>
  <c r="V14" i="1"/>
  <c r="Q14" i="1"/>
  <c r="AN14" i="1"/>
  <c r="AA39" i="1"/>
  <c r="AR39" i="1"/>
  <c r="AG60" i="1" s="1"/>
  <c r="AM65" i="1"/>
  <c r="AM63" i="1"/>
  <c r="W54" i="1"/>
  <c r="R54" i="1"/>
  <c r="AB41" i="1"/>
  <c r="AS41" i="1"/>
  <c r="AL69" i="1"/>
  <c r="AL67" i="1"/>
  <c r="AL65" i="1"/>
  <c r="AL63" i="1"/>
  <c r="O60" i="1"/>
  <c r="O59" i="1"/>
  <c r="W58" i="1"/>
  <c r="AN54" i="1"/>
  <c r="AB51" i="1"/>
  <c r="P46" i="1"/>
  <c r="U46" i="1"/>
  <c r="AM46" i="1"/>
  <c r="AA18" i="1"/>
  <c r="AR18" i="1"/>
  <c r="V58" i="1"/>
  <c r="T55" i="1"/>
  <c r="AH43" i="1"/>
  <c r="T41" i="1"/>
  <c r="AL41" i="1"/>
  <c r="O41" i="1"/>
  <c r="P38" i="1"/>
  <c r="U38" i="1"/>
  <c r="AM38" i="1"/>
  <c r="AA46" i="1"/>
  <c r="AR46" i="1"/>
  <c r="AG68" i="1" s="1"/>
  <c r="AA44" i="1"/>
  <c r="AR44" i="1"/>
  <c r="AG64" i="1" s="1"/>
  <c r="T43" i="1"/>
  <c r="AL43" i="1"/>
  <c r="O43" i="1"/>
  <c r="AL38" i="1"/>
  <c r="AC31" i="1"/>
  <c r="AT31" i="1"/>
  <c r="W9" i="1"/>
  <c r="R9" i="1"/>
  <c r="AO9" i="1"/>
  <c r="AA52" i="1"/>
  <c r="AR52" i="1"/>
  <c r="AG73" i="1" s="1"/>
  <c r="AB47" i="1"/>
  <c r="AS47" i="1"/>
  <c r="T47" i="1"/>
  <c r="O47" i="1"/>
  <c r="AB43" i="1"/>
  <c r="AS43" i="1"/>
  <c r="P40" i="1"/>
  <c r="U40" i="1"/>
  <c r="AA35" i="1"/>
  <c r="AR35" i="1"/>
  <c r="O34" i="1"/>
  <c r="P30" i="1"/>
  <c r="AM30" i="1"/>
  <c r="P51" i="1"/>
  <c r="O48" i="1"/>
  <c r="T45" i="1"/>
  <c r="AL45" i="1"/>
  <c r="O45" i="1"/>
  <c r="AL40" i="1"/>
  <c r="AA38" i="1"/>
  <c r="AR38" i="1"/>
  <c r="AG58" i="1" s="1"/>
  <c r="AB49" i="1"/>
  <c r="AS49" i="1"/>
  <c r="T49" i="1"/>
  <c r="O49" i="1"/>
  <c r="AA48" i="1"/>
  <c r="AR48" i="1"/>
  <c r="AG69" i="1" s="1"/>
  <c r="AB45" i="1"/>
  <c r="AS45" i="1"/>
  <c r="P42" i="1"/>
  <c r="U42" i="1"/>
  <c r="AL37" i="1"/>
  <c r="O37" i="1"/>
  <c r="T37" i="1"/>
  <c r="AH19" i="1"/>
  <c r="AG18" i="1"/>
  <c r="P50" i="1"/>
  <c r="U50" i="1"/>
  <c r="T46" i="1"/>
  <c r="AL42" i="1"/>
  <c r="AM40" i="1"/>
  <c r="AA40" i="1"/>
  <c r="AR40" i="1"/>
  <c r="AG62" i="1" s="1"/>
  <c r="T39" i="1"/>
  <c r="AL39" i="1"/>
  <c r="O39" i="1"/>
  <c r="AS16" i="1"/>
  <c r="AB16" i="1"/>
  <c r="AA50" i="1"/>
  <c r="AR50" i="1"/>
  <c r="AL49" i="1"/>
  <c r="T38" i="1"/>
  <c r="AL35" i="1"/>
  <c r="O35" i="1"/>
  <c r="AL31" i="1"/>
  <c r="T31" i="1"/>
  <c r="O31" i="1"/>
  <c r="AA33" i="1"/>
  <c r="AR33" i="1"/>
  <c r="AL33" i="1"/>
  <c r="O33" i="1"/>
  <c r="O28" i="1"/>
  <c r="AL28" i="1"/>
  <c r="AR27" i="1"/>
  <c r="AA27" i="1"/>
  <c r="AB25" i="1"/>
  <c r="AS25" i="1"/>
  <c r="AR24" i="1"/>
  <c r="AV19" i="1"/>
  <c r="AK39" i="1" s="1"/>
  <c r="AE19" i="1"/>
  <c r="AW19" i="1" s="1"/>
  <c r="AA34" i="1"/>
  <c r="AR34" i="1"/>
  <c r="AG55" i="1" s="1"/>
  <c r="AU30" i="1"/>
  <c r="AE30" i="1"/>
  <c r="AW30" i="1" s="1"/>
  <c r="U29" i="1"/>
  <c r="P29" i="1"/>
  <c r="AM29" i="1"/>
  <c r="AB23" i="1"/>
  <c r="AS23" i="1"/>
  <c r="AB21" i="1"/>
  <c r="AS21" i="1"/>
  <c r="AU26" i="1"/>
  <c r="AD26" i="1"/>
  <c r="AB24" i="1"/>
  <c r="AS24" i="1"/>
  <c r="AA20" i="1"/>
  <c r="AR20" i="1"/>
  <c r="V18" i="1"/>
  <c r="AN18" i="1"/>
  <c r="Q18" i="1"/>
  <c r="AR17" i="1"/>
  <c r="AA17" i="1"/>
  <c r="O36" i="1"/>
  <c r="AB29" i="1"/>
  <c r="AS29" i="1"/>
  <c r="AB28" i="1"/>
  <c r="AS28" i="1"/>
  <c r="T27" i="1"/>
  <c r="AL27" i="1"/>
  <c r="O27" i="1"/>
  <c r="AD15" i="1"/>
  <c r="AU15" i="1"/>
  <c r="AA36" i="1"/>
  <c r="AR36" i="1"/>
  <c r="AG57" i="1" s="1"/>
  <c r="O32" i="1"/>
  <c r="AS26" i="1"/>
  <c r="U25" i="1"/>
  <c r="P25" i="1"/>
  <c r="AM25" i="1"/>
  <c r="T23" i="1"/>
  <c r="AL23" i="1"/>
  <c r="O23" i="1"/>
  <c r="T22" i="1"/>
  <c r="AL22" i="1"/>
  <c r="O22" i="1"/>
  <c r="O20" i="1"/>
  <c r="AL20" i="1"/>
  <c r="T20" i="1"/>
  <c r="Q19" i="1"/>
  <c r="V19" i="1"/>
  <c r="AN19" i="1"/>
  <c r="O17" i="1"/>
  <c r="AL17" i="1"/>
  <c r="T17" i="1"/>
  <c r="AR14" i="1"/>
  <c r="AG34" i="1" s="1"/>
  <c r="AA14" i="1"/>
  <c r="T24" i="1"/>
  <c r="O24" i="1"/>
  <c r="P21" i="1"/>
  <c r="AM21" i="1"/>
  <c r="U21" i="1"/>
  <c r="U12" i="1"/>
  <c r="P12" i="1"/>
  <c r="AM12" i="1"/>
  <c r="AR26" i="1"/>
  <c r="AG46" i="1" s="1"/>
  <c r="AH46" i="1" s="1"/>
  <c r="AI46" i="1" s="1"/>
  <c r="AJ46" i="1" s="1"/>
  <c r="O10" i="1"/>
  <c r="AL10" i="1"/>
  <c r="T26" i="1"/>
  <c r="T25" i="1"/>
  <c r="AL25" i="1"/>
  <c r="S15" i="1"/>
  <c r="AN13" i="1"/>
  <c r="T12" i="1"/>
  <c r="T30" i="1"/>
  <c r="T29" i="1"/>
  <c r="AL29" i="1"/>
  <c r="AL26" i="1"/>
  <c r="AR16" i="1"/>
  <c r="AG37" i="1" s="1"/>
  <c r="AH37" i="1" s="1"/>
  <c r="O26" i="1"/>
  <c r="Q13" i="1"/>
  <c r="O11" i="1"/>
  <c r="AL11" i="1"/>
  <c r="T10" i="1"/>
  <c r="O16" i="1"/>
  <c r="AL16" i="1"/>
  <c r="AX7" i="1"/>
  <c r="T8" i="1"/>
  <c r="AM8" i="1"/>
  <c r="P8" i="1"/>
  <c r="U85" i="1" l="1"/>
  <c r="P85" i="1"/>
  <c r="AM85" i="1"/>
  <c r="S91" i="1"/>
  <c r="X91" i="1"/>
  <c r="AP91" i="1"/>
  <c r="AP105" i="1"/>
  <c r="S105" i="1"/>
  <c r="X105" i="1"/>
  <c r="AD98" i="1"/>
  <c r="AU98" i="1"/>
  <c r="P26" i="1"/>
  <c r="U26" i="1"/>
  <c r="AM26" i="1"/>
  <c r="AS20" i="1"/>
  <c r="AB20" i="1"/>
  <c r="AC23" i="1"/>
  <c r="AT23" i="1"/>
  <c r="AB34" i="1"/>
  <c r="AS34" i="1"/>
  <c r="AH55" i="1" s="1"/>
  <c r="U45" i="1"/>
  <c r="P45" i="1"/>
  <c r="AM45" i="1"/>
  <c r="X9" i="1"/>
  <c r="S9" i="1"/>
  <c r="AP9" i="1"/>
  <c r="Q38" i="1"/>
  <c r="V38" i="1"/>
  <c r="AN38" i="1"/>
  <c r="AC41" i="1"/>
  <c r="AT41" i="1"/>
  <c r="W14" i="1"/>
  <c r="R14" i="1"/>
  <c r="AO14" i="1"/>
  <c r="AP58" i="1"/>
  <c r="X58" i="1"/>
  <c r="S58" i="1"/>
  <c r="V65" i="1"/>
  <c r="AN65" i="1"/>
  <c r="Q65" i="1"/>
  <c r="AC70" i="1"/>
  <c r="AT70" i="1"/>
  <c r="U77" i="1"/>
  <c r="AM77" i="1"/>
  <c r="P77" i="1"/>
  <c r="X70" i="1"/>
  <c r="AP70" i="1"/>
  <c r="S70" i="1"/>
  <c r="X68" i="1"/>
  <c r="AP68" i="1"/>
  <c r="S68" i="1"/>
  <c r="AB71" i="1"/>
  <c r="AS71" i="1"/>
  <c r="AD81" i="1"/>
  <c r="AU81" i="1"/>
  <c r="AJ101" i="1" s="1"/>
  <c r="V92" i="1"/>
  <c r="Q92" i="1"/>
  <c r="AN92" i="1"/>
  <c r="AI100" i="1"/>
  <c r="R74" i="1"/>
  <c r="W74" i="1"/>
  <c r="AO74" i="1"/>
  <c r="R100" i="1"/>
  <c r="AO100" i="1"/>
  <c r="W100" i="1"/>
  <c r="R82" i="1"/>
  <c r="W82" i="1"/>
  <c r="AO82" i="1"/>
  <c r="AE104" i="1"/>
  <c r="AW104" i="1" s="1"/>
  <c r="AV104" i="1"/>
  <c r="P16" i="1"/>
  <c r="U16" i="1"/>
  <c r="AM16" i="1"/>
  <c r="U27" i="1"/>
  <c r="AM27" i="1"/>
  <c r="P27" i="1"/>
  <c r="AM36" i="1"/>
  <c r="U36" i="1"/>
  <c r="P36" i="1"/>
  <c r="P28" i="1"/>
  <c r="AM28" i="1"/>
  <c r="U28" i="1"/>
  <c r="AB50" i="1"/>
  <c r="AS50" i="1"/>
  <c r="Q50" i="1"/>
  <c r="AN50" i="1"/>
  <c r="V50" i="1"/>
  <c r="Q42" i="1"/>
  <c r="AN42" i="1"/>
  <c r="V42" i="1"/>
  <c r="U34" i="1"/>
  <c r="AM34" i="1"/>
  <c r="P34" i="1"/>
  <c r="U47" i="1"/>
  <c r="AM47" i="1"/>
  <c r="P47" i="1"/>
  <c r="AS18" i="1"/>
  <c r="AB18" i="1"/>
  <c r="U59" i="1"/>
  <c r="P59" i="1"/>
  <c r="AM59" i="1"/>
  <c r="S54" i="1"/>
  <c r="AP54" i="1"/>
  <c r="X54" i="1"/>
  <c r="W53" i="1"/>
  <c r="R53" i="1"/>
  <c r="AO53" i="1"/>
  <c r="AS58" i="1"/>
  <c r="AH79" i="1" s="1"/>
  <c r="AB58" i="1"/>
  <c r="V69" i="1"/>
  <c r="Q69" i="1"/>
  <c r="AN69" i="1"/>
  <c r="AC66" i="1"/>
  <c r="AT66" i="1"/>
  <c r="V71" i="1"/>
  <c r="Q71" i="1"/>
  <c r="AN71" i="1"/>
  <c r="AU62" i="1"/>
  <c r="AD62" i="1"/>
  <c r="AD91" i="1"/>
  <c r="AU91" i="1"/>
  <c r="AJ86" i="1"/>
  <c r="AV94" i="1"/>
  <c r="AE94" i="1"/>
  <c r="AW94" i="1" s="1"/>
  <c r="P62" i="1"/>
  <c r="U62" i="1"/>
  <c r="AM62" i="1"/>
  <c r="U104" i="1"/>
  <c r="AM104" i="1"/>
  <c r="P104" i="1"/>
  <c r="V101" i="1"/>
  <c r="AN101" i="1"/>
  <c r="Q101" i="1"/>
  <c r="AD82" i="1"/>
  <c r="AU82" i="1"/>
  <c r="AC103" i="1"/>
  <c r="AT103" i="1"/>
  <c r="Q12" i="1"/>
  <c r="AN12" i="1"/>
  <c r="V12" i="1"/>
  <c r="AB14" i="1"/>
  <c r="AS14" i="1"/>
  <c r="R19" i="1"/>
  <c r="W19" i="1"/>
  <c r="AO19" i="1"/>
  <c r="U23" i="1"/>
  <c r="P23" i="1"/>
  <c r="AM23" i="1"/>
  <c r="AB17" i="1"/>
  <c r="AS17" i="1"/>
  <c r="AC24" i="1"/>
  <c r="AT24" i="1"/>
  <c r="AN29" i="1"/>
  <c r="Q29" i="1"/>
  <c r="V29" i="1"/>
  <c r="AB40" i="1"/>
  <c r="AS40" i="1"/>
  <c r="AH62" i="1" s="1"/>
  <c r="AC49" i="1"/>
  <c r="AT49" i="1"/>
  <c r="AH64" i="1"/>
  <c r="U41" i="1"/>
  <c r="P41" i="1"/>
  <c r="AM41" i="1"/>
  <c r="P60" i="1"/>
  <c r="AM60" i="1"/>
  <c r="U60" i="1"/>
  <c r="AS59" i="1"/>
  <c r="AH81" i="1" s="1"/>
  <c r="AB59" i="1"/>
  <c r="AS32" i="1"/>
  <c r="AH52" i="1" s="1"/>
  <c r="AB32" i="1"/>
  <c r="V67" i="1"/>
  <c r="Q67" i="1"/>
  <c r="AN67" i="1"/>
  <c r="U79" i="1"/>
  <c r="AM79" i="1"/>
  <c r="P79" i="1"/>
  <c r="Q64" i="1"/>
  <c r="V64" i="1"/>
  <c r="AN64" i="1"/>
  <c r="U80" i="1"/>
  <c r="P80" i="1"/>
  <c r="AM80" i="1"/>
  <c r="AD80" i="1"/>
  <c r="AU80" i="1"/>
  <c r="AH34" i="1"/>
  <c r="P32" i="1"/>
  <c r="AM32" i="1"/>
  <c r="U32" i="1"/>
  <c r="AV26" i="1"/>
  <c r="AK46" i="1" s="1"/>
  <c r="AE26" i="1"/>
  <c r="AW26" i="1" s="1"/>
  <c r="U33" i="1"/>
  <c r="AM33" i="1"/>
  <c r="P33" i="1"/>
  <c r="AT16" i="1"/>
  <c r="AI37" i="1" s="1"/>
  <c r="AC16" i="1"/>
  <c r="AI19" i="1"/>
  <c r="AH18" i="1"/>
  <c r="AC45" i="1"/>
  <c r="AT45" i="1"/>
  <c r="AH58" i="1"/>
  <c r="AB35" i="1"/>
  <c r="AS35" i="1"/>
  <c r="AD31" i="1"/>
  <c r="AU31" i="1"/>
  <c r="AS44" i="1"/>
  <c r="AB44" i="1"/>
  <c r="AT60" i="1"/>
  <c r="AC60" i="1"/>
  <c r="AU64" i="1"/>
  <c r="AD64" i="1"/>
  <c r="AE96" i="1"/>
  <c r="AW96" i="1" s="1"/>
  <c r="AV96" i="1"/>
  <c r="AC95" i="1"/>
  <c r="AT95" i="1"/>
  <c r="AD84" i="1"/>
  <c r="AU84" i="1"/>
  <c r="AB67" i="1"/>
  <c r="AS67" i="1"/>
  <c r="AE90" i="1"/>
  <c r="AW90" i="1" s="1"/>
  <c r="AV90" i="1"/>
  <c r="AD89" i="1"/>
  <c r="AU89" i="1"/>
  <c r="AC22" i="1"/>
  <c r="AT22" i="1"/>
  <c r="AI43" i="1" s="1"/>
  <c r="R86" i="1"/>
  <c r="AO86" i="1"/>
  <c r="W86" i="1"/>
  <c r="AE88" i="1"/>
  <c r="AW88" i="1" s="1"/>
  <c r="AV88" i="1"/>
  <c r="R99" i="1"/>
  <c r="AO99" i="1"/>
  <c r="W99" i="1"/>
  <c r="AC75" i="1"/>
  <c r="AT75" i="1"/>
  <c r="AI96" i="1" s="1"/>
  <c r="AC93" i="1"/>
  <c r="AT93" i="1"/>
  <c r="AC97" i="1"/>
  <c r="AT97" i="1"/>
  <c r="AV100" i="1"/>
  <c r="AE100" i="1"/>
  <c r="AW100" i="1" s="1"/>
  <c r="AD86" i="1"/>
  <c r="AU86" i="1"/>
  <c r="Y15" i="1"/>
  <c r="AQ15" i="1"/>
  <c r="V8" i="1"/>
  <c r="Q8" i="1"/>
  <c r="AN8" i="1"/>
  <c r="P11" i="1"/>
  <c r="U11" i="1"/>
  <c r="AM11" i="1"/>
  <c r="W18" i="1"/>
  <c r="AO18" i="1"/>
  <c r="R18" i="1"/>
  <c r="U35" i="1"/>
  <c r="AM35" i="1"/>
  <c r="P35" i="1"/>
  <c r="AB38" i="1"/>
  <c r="AS38" i="1"/>
  <c r="P48" i="1"/>
  <c r="U48" i="1"/>
  <c r="AM48" i="1"/>
  <c r="AC47" i="1"/>
  <c r="AT47" i="1"/>
  <c r="V46" i="1"/>
  <c r="AN46" i="1"/>
  <c r="Q46" i="1"/>
  <c r="P44" i="1"/>
  <c r="U44" i="1"/>
  <c r="AM44" i="1"/>
  <c r="AD53" i="1"/>
  <c r="AU53" i="1"/>
  <c r="AC61" i="1"/>
  <c r="AT61" i="1"/>
  <c r="AI82" i="1" s="1"/>
  <c r="AB37" i="1"/>
  <c r="AS37" i="1"/>
  <c r="AD56" i="1"/>
  <c r="AU56" i="1"/>
  <c r="AJ76" i="1" s="1"/>
  <c r="AU73" i="1"/>
  <c r="AD73" i="1"/>
  <c r="U81" i="1"/>
  <c r="AM81" i="1"/>
  <c r="P81" i="1"/>
  <c r="X66" i="1"/>
  <c r="AP66" i="1"/>
  <c r="S66" i="1"/>
  <c r="AT72" i="1"/>
  <c r="AI93" i="1" s="1"/>
  <c r="AC72" i="1"/>
  <c r="V88" i="1"/>
  <c r="AN88" i="1"/>
  <c r="Q88" i="1"/>
  <c r="AC74" i="1"/>
  <c r="AT74" i="1"/>
  <c r="AI94" i="1" s="1"/>
  <c r="AD77" i="1"/>
  <c r="AU77" i="1"/>
  <c r="AJ99" i="1" s="1"/>
  <c r="X95" i="1"/>
  <c r="AP95" i="1"/>
  <c r="S95" i="1"/>
  <c r="AC85" i="1"/>
  <c r="AT85" i="1"/>
  <c r="V96" i="1"/>
  <c r="Q96" i="1"/>
  <c r="AN96" i="1"/>
  <c r="S87" i="1"/>
  <c r="X87" i="1"/>
  <c r="AP87" i="1"/>
  <c r="AC105" i="1"/>
  <c r="AT105" i="1"/>
  <c r="AP103" i="1"/>
  <c r="X103" i="1"/>
  <c r="S103" i="1"/>
  <c r="U10" i="1"/>
  <c r="P10" i="1"/>
  <c r="AM10" i="1"/>
  <c r="P20" i="1"/>
  <c r="U20" i="1"/>
  <c r="AM20" i="1"/>
  <c r="AB36" i="1"/>
  <c r="AS36" i="1"/>
  <c r="AH57" i="1" s="1"/>
  <c r="AC28" i="1"/>
  <c r="AT28" i="1"/>
  <c r="AC25" i="1"/>
  <c r="AT25" i="1"/>
  <c r="AB48" i="1"/>
  <c r="AS48" i="1"/>
  <c r="AH69" i="1" s="1"/>
  <c r="AN51" i="1"/>
  <c r="V51" i="1"/>
  <c r="Q51" i="1"/>
  <c r="Q40" i="1"/>
  <c r="AN40" i="1"/>
  <c r="V40" i="1"/>
  <c r="AH73" i="1"/>
  <c r="AS46" i="1"/>
  <c r="AH68" i="1" s="1"/>
  <c r="AB46" i="1"/>
  <c r="AT51" i="1"/>
  <c r="AC51" i="1"/>
  <c r="U55" i="1"/>
  <c r="P55" i="1"/>
  <c r="AM55" i="1"/>
  <c r="AU57" i="1"/>
  <c r="AD57" i="1"/>
  <c r="AH103" i="1"/>
  <c r="AI103" i="1" s="1"/>
  <c r="AJ103" i="1" s="1"/>
  <c r="U61" i="1"/>
  <c r="P61" i="1"/>
  <c r="AM61" i="1"/>
  <c r="P73" i="1"/>
  <c r="AM73" i="1"/>
  <c r="U73" i="1"/>
  <c r="AC83" i="1"/>
  <c r="AT83" i="1"/>
  <c r="AI104" i="1" s="1"/>
  <c r="AO13" i="1"/>
  <c r="R13" i="1"/>
  <c r="W13" i="1"/>
  <c r="Q21" i="1"/>
  <c r="V21" i="1"/>
  <c r="AN21" i="1"/>
  <c r="AM22" i="1"/>
  <c r="U22" i="1"/>
  <c r="P22" i="1"/>
  <c r="AT21" i="1"/>
  <c r="AC21" i="1"/>
  <c r="AB27" i="1"/>
  <c r="AS27" i="1"/>
  <c r="AS33" i="1"/>
  <c r="AB33" i="1"/>
  <c r="U39" i="1"/>
  <c r="P39" i="1"/>
  <c r="AM39" i="1"/>
  <c r="U37" i="1"/>
  <c r="P37" i="1"/>
  <c r="AM37" i="1"/>
  <c r="AS52" i="1"/>
  <c r="AB52" i="1"/>
  <c r="AB39" i="1"/>
  <c r="AS39" i="1"/>
  <c r="AH60" i="1" s="1"/>
  <c r="Q56" i="1"/>
  <c r="AN56" i="1"/>
  <c r="V56" i="1"/>
  <c r="V63" i="1"/>
  <c r="AN63" i="1"/>
  <c r="Q63" i="1"/>
  <c r="AB42" i="1"/>
  <c r="AS42" i="1"/>
  <c r="AH63" i="1" s="1"/>
  <c r="U75" i="1"/>
  <c r="AM75" i="1"/>
  <c r="P75" i="1"/>
  <c r="U83" i="1"/>
  <c r="AM83" i="1"/>
  <c r="P83" i="1"/>
  <c r="AB63" i="1"/>
  <c r="AS63" i="1"/>
  <c r="AC69" i="1"/>
  <c r="AT69" i="1"/>
  <c r="AI90" i="1" s="1"/>
  <c r="V90" i="1"/>
  <c r="AN90" i="1"/>
  <c r="Q90" i="1"/>
  <c r="AC76" i="1"/>
  <c r="AT76" i="1"/>
  <c r="Q72" i="1"/>
  <c r="V72" i="1"/>
  <c r="AN72" i="1"/>
  <c r="AC78" i="1"/>
  <c r="AT78" i="1"/>
  <c r="V98" i="1"/>
  <c r="Q98" i="1"/>
  <c r="AN98" i="1"/>
  <c r="S93" i="1"/>
  <c r="X93" i="1"/>
  <c r="AP93" i="1"/>
  <c r="U24" i="1"/>
  <c r="AM24" i="1"/>
  <c r="P24" i="1"/>
  <c r="P17" i="1"/>
  <c r="AM17" i="1"/>
  <c r="U17" i="1"/>
  <c r="V25" i="1"/>
  <c r="Q25" i="1"/>
  <c r="AN25" i="1"/>
  <c r="AE15" i="1"/>
  <c r="AW15" i="1" s="1"/>
  <c r="AV15" i="1"/>
  <c r="AC29" i="1"/>
  <c r="AT29" i="1"/>
  <c r="U31" i="1"/>
  <c r="AM31" i="1"/>
  <c r="P31" i="1"/>
  <c r="AM49" i="1"/>
  <c r="P49" i="1"/>
  <c r="U49" i="1"/>
  <c r="Q30" i="1"/>
  <c r="AN30" i="1"/>
  <c r="V30" i="1"/>
  <c r="AC43" i="1"/>
  <c r="AT43" i="1"/>
  <c r="U43" i="1"/>
  <c r="AM43" i="1"/>
  <c r="P43" i="1"/>
  <c r="AO52" i="1"/>
  <c r="W52" i="1"/>
  <c r="R52" i="1"/>
  <c r="AO57" i="1"/>
  <c r="W57" i="1"/>
  <c r="R57" i="1"/>
  <c r="AC65" i="1"/>
  <c r="AT65" i="1"/>
  <c r="AI91" i="1"/>
  <c r="AH97" i="1"/>
  <c r="AI97" i="1" s="1"/>
  <c r="AC68" i="1"/>
  <c r="AT68" i="1"/>
  <c r="AI88" i="1" s="1"/>
  <c r="Q78" i="1"/>
  <c r="V78" i="1"/>
  <c r="AN78" i="1"/>
  <c r="AD87" i="1"/>
  <c r="AU87" i="1"/>
  <c r="R76" i="1"/>
  <c r="W76" i="1"/>
  <c r="AO76" i="1"/>
  <c r="AD55" i="1"/>
  <c r="AU55" i="1"/>
  <c r="U102" i="1"/>
  <c r="AM102" i="1"/>
  <c r="P102" i="1"/>
  <c r="Q84" i="1"/>
  <c r="AN84" i="1"/>
  <c r="V84" i="1"/>
  <c r="AC79" i="1"/>
  <c r="AT79" i="1"/>
  <c r="V94" i="1"/>
  <c r="Q94" i="1"/>
  <c r="AN94" i="1"/>
  <c r="AE102" i="1"/>
  <c r="AW102" i="1" s="1"/>
  <c r="AV102" i="1"/>
  <c r="S89" i="1"/>
  <c r="X89" i="1"/>
  <c r="AP89" i="1"/>
  <c r="AD99" i="1"/>
  <c r="AU99" i="1"/>
  <c r="AE92" i="1"/>
  <c r="AW92" i="1" s="1"/>
  <c r="AV92" i="1"/>
  <c r="AJ43" i="1" l="1"/>
  <c r="AI57" i="1"/>
  <c r="AJ104" i="1"/>
  <c r="AJ94" i="1"/>
  <c r="AI55" i="1"/>
  <c r="AI69" i="1"/>
  <c r="AI63" i="1"/>
  <c r="AI52" i="1"/>
  <c r="AO72" i="1"/>
  <c r="W72" i="1"/>
  <c r="R72" i="1"/>
  <c r="AD105" i="1"/>
  <c r="AU105" i="1"/>
  <c r="S18" i="1"/>
  <c r="X18" i="1"/>
  <c r="AP18" i="1"/>
  <c r="W8" i="1"/>
  <c r="R8" i="1"/>
  <c r="AO8" i="1"/>
  <c r="AN33" i="1"/>
  <c r="V33" i="1"/>
  <c r="Q33" i="1"/>
  <c r="AO64" i="1"/>
  <c r="R64" i="1"/>
  <c r="W64" i="1"/>
  <c r="AD66" i="1"/>
  <c r="AU66" i="1"/>
  <c r="AP53" i="1"/>
  <c r="X53" i="1"/>
  <c r="S53" i="1"/>
  <c r="AT18" i="1"/>
  <c r="AC18" i="1"/>
  <c r="AC50" i="1"/>
  <c r="AT50" i="1"/>
  <c r="Y68" i="1"/>
  <c r="AQ68" i="1"/>
  <c r="AO38" i="1"/>
  <c r="W38" i="1"/>
  <c r="R38" i="1"/>
  <c r="AC34" i="1"/>
  <c r="AT34" i="1"/>
  <c r="Q26" i="1"/>
  <c r="AN26" i="1"/>
  <c r="V26" i="1"/>
  <c r="AQ91" i="1"/>
  <c r="Y91" i="1"/>
  <c r="AD68" i="1"/>
  <c r="AU68" i="1"/>
  <c r="AJ88" i="1" s="1"/>
  <c r="AD69" i="1"/>
  <c r="AU69" i="1"/>
  <c r="AJ90" i="1" s="1"/>
  <c r="AC48" i="1"/>
  <c r="AT48" i="1"/>
  <c r="AV64" i="1"/>
  <c r="AE64" i="1"/>
  <c r="AW64" i="1" s="1"/>
  <c r="AN41" i="1"/>
  <c r="Q41" i="1"/>
  <c r="V41" i="1"/>
  <c r="Q22" i="1"/>
  <c r="AN22" i="1"/>
  <c r="V22" i="1"/>
  <c r="Q44" i="1"/>
  <c r="V44" i="1"/>
  <c r="AN44" i="1"/>
  <c r="AU22" i="1"/>
  <c r="AD22" i="1"/>
  <c r="V102" i="1"/>
  <c r="AN102" i="1"/>
  <c r="Q102" i="1"/>
  <c r="W88" i="1"/>
  <c r="AO88" i="1"/>
  <c r="R88" i="1"/>
  <c r="AN48" i="1"/>
  <c r="Q48" i="1"/>
  <c r="V48" i="1"/>
  <c r="AD103" i="1"/>
  <c r="AU103" i="1"/>
  <c r="AO94" i="1"/>
  <c r="R94" i="1"/>
  <c r="W94" i="1"/>
  <c r="AE87" i="1"/>
  <c r="AW87" i="1" s="1"/>
  <c r="AV87" i="1"/>
  <c r="AN43" i="1"/>
  <c r="Q43" i="1"/>
  <c r="V43" i="1"/>
  <c r="AU29" i="1"/>
  <c r="AD29" i="1"/>
  <c r="Q17" i="1"/>
  <c r="AN17" i="1"/>
  <c r="V17" i="1"/>
  <c r="AO98" i="1"/>
  <c r="R98" i="1"/>
  <c r="W98" i="1"/>
  <c r="AD76" i="1"/>
  <c r="AU76" i="1"/>
  <c r="V83" i="1"/>
  <c r="AN83" i="1"/>
  <c r="Q83" i="1"/>
  <c r="W63" i="1"/>
  <c r="AO63" i="1"/>
  <c r="R63" i="1"/>
  <c r="AT52" i="1"/>
  <c r="AC52" i="1"/>
  <c r="AC33" i="1"/>
  <c r="AT33" i="1"/>
  <c r="AD83" i="1"/>
  <c r="AU83" i="1"/>
  <c r="AD51" i="1"/>
  <c r="AU51" i="1"/>
  <c r="AO40" i="1"/>
  <c r="W40" i="1"/>
  <c r="R40" i="1"/>
  <c r="Q10" i="1"/>
  <c r="AN10" i="1"/>
  <c r="V10" i="1"/>
  <c r="AD97" i="1"/>
  <c r="AU97" i="1"/>
  <c r="AE89" i="1"/>
  <c r="AW89" i="1" s="1"/>
  <c r="AV89" i="1"/>
  <c r="AD95" i="1"/>
  <c r="AU95" i="1"/>
  <c r="AE80" i="1"/>
  <c r="AW80" i="1" s="1"/>
  <c r="AV80" i="1"/>
  <c r="AD24" i="1"/>
  <c r="AU24" i="1"/>
  <c r="X19" i="1"/>
  <c r="AP19" i="1"/>
  <c r="S19" i="1"/>
  <c r="AV62" i="1"/>
  <c r="AE62" i="1"/>
  <c r="AW62" i="1" s="1"/>
  <c r="AO69" i="1"/>
  <c r="R69" i="1"/>
  <c r="W69" i="1"/>
  <c r="AN47" i="1"/>
  <c r="Q47" i="1"/>
  <c r="V47" i="1"/>
  <c r="AO42" i="1"/>
  <c r="R42" i="1"/>
  <c r="W42" i="1"/>
  <c r="AO92" i="1"/>
  <c r="R92" i="1"/>
  <c r="W92" i="1"/>
  <c r="AD70" i="1"/>
  <c r="AU70" i="1"/>
  <c r="AJ91" i="1" s="1"/>
  <c r="AP14" i="1"/>
  <c r="S14" i="1"/>
  <c r="X14" i="1"/>
  <c r="AQ9" i="1"/>
  <c r="Y9" i="1"/>
  <c r="AD23" i="1"/>
  <c r="AU23" i="1"/>
  <c r="AE98" i="1"/>
  <c r="AW98" i="1" s="1"/>
  <c r="AV98" i="1"/>
  <c r="AN85" i="1"/>
  <c r="Q85" i="1"/>
  <c r="V85" i="1"/>
  <c r="AO56" i="1"/>
  <c r="W56" i="1"/>
  <c r="R56" i="1"/>
  <c r="S13" i="1"/>
  <c r="AP13" i="1"/>
  <c r="X13" i="1"/>
  <c r="AK86" i="1"/>
  <c r="AP74" i="1"/>
  <c r="S74" i="1"/>
  <c r="X74" i="1"/>
  <c r="AJ97" i="1"/>
  <c r="AD74" i="1"/>
  <c r="AU74" i="1"/>
  <c r="AC35" i="1"/>
  <c r="AT35" i="1"/>
  <c r="AO30" i="1"/>
  <c r="R30" i="1"/>
  <c r="W30" i="1"/>
  <c r="AD25" i="1"/>
  <c r="AU25" i="1"/>
  <c r="V81" i="1"/>
  <c r="AN81" i="1"/>
  <c r="Q81" i="1"/>
  <c r="AE99" i="1"/>
  <c r="AW99" i="1" s="1"/>
  <c r="AV99" i="1"/>
  <c r="AD65" i="1"/>
  <c r="AU65" i="1"/>
  <c r="AN49" i="1"/>
  <c r="Q49" i="1"/>
  <c r="V49" i="1"/>
  <c r="Q24" i="1"/>
  <c r="V24" i="1"/>
  <c r="AN24" i="1"/>
  <c r="W90" i="1"/>
  <c r="AO90" i="1"/>
  <c r="R90" i="1"/>
  <c r="AE57" i="1"/>
  <c r="AW57" i="1" s="1"/>
  <c r="AV57" i="1"/>
  <c r="W51" i="1"/>
  <c r="AO51" i="1"/>
  <c r="R51" i="1"/>
  <c r="AU28" i="1"/>
  <c r="AD28" i="1"/>
  <c r="AQ87" i="1"/>
  <c r="Y87" i="1"/>
  <c r="AU61" i="1"/>
  <c r="AJ82" i="1" s="1"/>
  <c r="AD61" i="1"/>
  <c r="AC38" i="1"/>
  <c r="AT38" i="1"/>
  <c r="AI58" i="1" s="1"/>
  <c r="AC44" i="1"/>
  <c r="AT44" i="1"/>
  <c r="AI64" i="1" s="1"/>
  <c r="AD45" i="1"/>
  <c r="AU45" i="1"/>
  <c r="AD49" i="1"/>
  <c r="AU49" i="1"/>
  <c r="AE82" i="1"/>
  <c r="AW82" i="1" s="1"/>
  <c r="AV82" i="1"/>
  <c r="AK103" i="1" s="1"/>
  <c r="Q28" i="1"/>
  <c r="V28" i="1"/>
  <c r="AN28" i="1"/>
  <c r="Y70" i="1"/>
  <c r="AQ70" i="1"/>
  <c r="W65" i="1"/>
  <c r="AO65" i="1"/>
  <c r="R65" i="1"/>
  <c r="AT20" i="1"/>
  <c r="AC20" i="1"/>
  <c r="Q61" i="1"/>
  <c r="AN61" i="1"/>
  <c r="V61" i="1"/>
  <c r="AC32" i="1"/>
  <c r="AT32" i="1"/>
  <c r="W12" i="1"/>
  <c r="R12" i="1"/>
  <c r="AO12" i="1"/>
  <c r="AC71" i="1"/>
  <c r="AT71" i="1"/>
  <c r="R84" i="1"/>
  <c r="AO84" i="1"/>
  <c r="W84" i="1"/>
  <c r="AQ93" i="1"/>
  <c r="Y93" i="1"/>
  <c r="AD85" i="1"/>
  <c r="AU85" i="1"/>
  <c r="AC42" i="1"/>
  <c r="AT42" i="1"/>
  <c r="AQ95" i="1"/>
  <c r="Y95" i="1"/>
  <c r="AO46" i="1"/>
  <c r="R46" i="1"/>
  <c r="W46" i="1"/>
  <c r="AE91" i="1"/>
  <c r="AW91" i="1" s="1"/>
  <c r="AV91" i="1"/>
  <c r="AP57" i="1"/>
  <c r="X57" i="1"/>
  <c r="S57" i="1"/>
  <c r="Y103" i="1"/>
  <c r="AQ103" i="1"/>
  <c r="AU72" i="1"/>
  <c r="AJ93" i="1" s="1"/>
  <c r="AD72" i="1"/>
  <c r="AV73" i="1"/>
  <c r="AE73" i="1"/>
  <c r="AW73" i="1" s="1"/>
  <c r="AD93" i="1"/>
  <c r="AU93" i="1"/>
  <c r="Q80" i="1"/>
  <c r="V80" i="1"/>
  <c r="AN80" i="1"/>
  <c r="AC17" i="1"/>
  <c r="AT17" i="1"/>
  <c r="AC14" i="1"/>
  <c r="AT14" i="1"/>
  <c r="AI34" i="1" s="1"/>
  <c r="R101" i="1"/>
  <c r="W101" i="1"/>
  <c r="AO101" i="1"/>
  <c r="Q62" i="1"/>
  <c r="V62" i="1"/>
  <c r="AN62" i="1"/>
  <c r="AQ54" i="1"/>
  <c r="Y54" i="1"/>
  <c r="AN36" i="1"/>
  <c r="Q36" i="1"/>
  <c r="V36" i="1"/>
  <c r="Q16" i="1"/>
  <c r="V16" i="1"/>
  <c r="AN16" i="1"/>
  <c r="AP100" i="1"/>
  <c r="X100" i="1"/>
  <c r="S100" i="1"/>
  <c r="Y105" i="1"/>
  <c r="AQ105" i="1"/>
  <c r="S52" i="1"/>
  <c r="AP52" i="1"/>
  <c r="X52" i="1"/>
  <c r="AN55" i="1"/>
  <c r="V55" i="1"/>
  <c r="Q55" i="1"/>
  <c r="AE56" i="1"/>
  <c r="AW56" i="1" s="1"/>
  <c r="AV56" i="1"/>
  <c r="AK76" i="1" s="1"/>
  <c r="Q32" i="1"/>
  <c r="V32" i="1"/>
  <c r="AN32" i="1"/>
  <c r="V104" i="1"/>
  <c r="AN104" i="1"/>
  <c r="Q104" i="1"/>
  <c r="V27" i="1"/>
  <c r="Q27" i="1"/>
  <c r="AN27" i="1"/>
  <c r="AN39" i="1"/>
  <c r="Q39" i="1"/>
  <c r="V39" i="1"/>
  <c r="Q20" i="1"/>
  <c r="V20" i="1"/>
  <c r="AN20" i="1"/>
  <c r="AE84" i="1"/>
  <c r="AW84" i="1" s="1"/>
  <c r="AV84" i="1"/>
  <c r="AC63" i="1"/>
  <c r="AT63" i="1"/>
  <c r="AC37" i="1"/>
  <c r="AT37" i="1"/>
  <c r="AU60" i="1"/>
  <c r="AD60" i="1"/>
  <c r="V79" i="1"/>
  <c r="AN79" i="1"/>
  <c r="Q79" i="1"/>
  <c r="AP82" i="1"/>
  <c r="S82" i="1"/>
  <c r="X82" i="1"/>
  <c r="AD79" i="1"/>
  <c r="AU79" i="1"/>
  <c r="AJ100" i="1" s="1"/>
  <c r="AE55" i="1"/>
  <c r="AW55" i="1" s="1"/>
  <c r="AV55" i="1"/>
  <c r="R78" i="1"/>
  <c r="W78" i="1"/>
  <c r="AO78" i="1"/>
  <c r="V31" i="1"/>
  <c r="Q31" i="1"/>
  <c r="AN31" i="1"/>
  <c r="AD78" i="1"/>
  <c r="AU78" i="1"/>
  <c r="V75" i="1"/>
  <c r="AN75" i="1"/>
  <c r="Q75" i="1"/>
  <c r="AN37" i="1"/>
  <c r="Q37" i="1"/>
  <c r="V37" i="1"/>
  <c r="AC27" i="1"/>
  <c r="AT27" i="1"/>
  <c r="R21" i="1"/>
  <c r="W21" i="1"/>
  <c r="AO21" i="1"/>
  <c r="Q73" i="1"/>
  <c r="AN73" i="1"/>
  <c r="V73" i="1"/>
  <c r="AC46" i="1"/>
  <c r="AT46" i="1"/>
  <c r="AI68" i="1" s="1"/>
  <c r="AT36" i="1"/>
  <c r="AC36" i="1"/>
  <c r="AO96" i="1"/>
  <c r="R96" i="1"/>
  <c r="W96" i="1"/>
  <c r="AE77" i="1"/>
  <c r="AW77" i="1" s="1"/>
  <c r="AV77" i="1"/>
  <c r="AK99" i="1" s="1"/>
  <c r="AE53" i="1"/>
  <c r="AW53" i="1" s="1"/>
  <c r="AV53" i="1"/>
  <c r="AN35" i="1"/>
  <c r="Q35" i="1"/>
  <c r="V35" i="1"/>
  <c r="AJ96" i="1"/>
  <c r="AJ19" i="1"/>
  <c r="AI18" i="1"/>
  <c r="AO67" i="1"/>
  <c r="R67" i="1"/>
  <c r="W67" i="1"/>
  <c r="Q60" i="1"/>
  <c r="AN60" i="1"/>
  <c r="V60" i="1"/>
  <c r="AC40" i="1"/>
  <c r="AT40" i="1"/>
  <c r="AI62" i="1" s="1"/>
  <c r="AO71" i="1"/>
  <c r="R71" i="1"/>
  <c r="W71" i="1"/>
  <c r="AT58" i="1"/>
  <c r="AI79" i="1" s="1"/>
  <c r="AC58" i="1"/>
  <c r="AN34" i="1"/>
  <c r="Q34" i="1"/>
  <c r="V34" i="1"/>
  <c r="AO50" i="1"/>
  <c r="R50" i="1"/>
  <c r="W50" i="1"/>
  <c r="AE81" i="1"/>
  <c r="AW81" i="1" s="1"/>
  <c r="AV81" i="1"/>
  <c r="AK101" i="1" s="1"/>
  <c r="AU41" i="1"/>
  <c r="AD41" i="1"/>
  <c r="AN45" i="1"/>
  <c r="Q45" i="1"/>
  <c r="V45" i="1"/>
  <c r="AI73" i="1"/>
  <c r="W29" i="1"/>
  <c r="R29" i="1"/>
  <c r="AO29" i="1"/>
  <c r="AP76" i="1"/>
  <c r="S76" i="1"/>
  <c r="X76" i="1"/>
  <c r="AC39" i="1"/>
  <c r="AT39" i="1"/>
  <c r="AI60" i="1" s="1"/>
  <c r="S99" i="1"/>
  <c r="AP99" i="1"/>
  <c r="X99" i="1"/>
  <c r="AC59" i="1"/>
  <c r="AT59" i="1"/>
  <c r="AI81" i="1" s="1"/>
  <c r="AQ89" i="1"/>
  <c r="Y89" i="1"/>
  <c r="AD43" i="1"/>
  <c r="AU43" i="1"/>
  <c r="R25" i="1"/>
  <c r="AO25" i="1"/>
  <c r="W25" i="1"/>
  <c r="AU21" i="1"/>
  <c r="AD21" i="1"/>
  <c r="Y66" i="1"/>
  <c r="AQ66" i="1"/>
  <c r="AU47" i="1"/>
  <c r="AD47" i="1"/>
  <c r="Q11" i="1"/>
  <c r="AN11" i="1"/>
  <c r="V11" i="1"/>
  <c r="AE86" i="1"/>
  <c r="AW86" i="1" s="1"/>
  <c r="AV86" i="1"/>
  <c r="AD75" i="1"/>
  <c r="AU75" i="1"/>
  <c r="S86" i="1"/>
  <c r="AP86" i="1"/>
  <c r="X86" i="1"/>
  <c r="AC67" i="1"/>
  <c r="AT67" i="1"/>
  <c r="AE31" i="1"/>
  <c r="AW31" i="1" s="1"/>
  <c r="AV31" i="1"/>
  <c r="AU16" i="1"/>
  <c r="AJ37" i="1" s="1"/>
  <c r="AD16" i="1"/>
  <c r="AN23" i="1"/>
  <c r="Q23" i="1"/>
  <c r="V23" i="1"/>
  <c r="Q59" i="1"/>
  <c r="V59" i="1"/>
  <c r="AN59" i="1"/>
  <c r="V77" i="1"/>
  <c r="AN77" i="1"/>
  <c r="Q77" i="1"/>
  <c r="Y58" i="1"/>
  <c r="AQ58" i="1"/>
  <c r="AJ62" i="1" l="1"/>
  <c r="AK100" i="1"/>
  <c r="AK82" i="1"/>
  <c r="AU46" i="1"/>
  <c r="AJ68" i="1" s="1"/>
  <c r="AD46" i="1"/>
  <c r="R32" i="1"/>
  <c r="W32" i="1"/>
  <c r="AO32" i="1"/>
  <c r="AE95" i="1"/>
  <c r="AW95" i="1" s="1"/>
  <c r="AV95" i="1"/>
  <c r="AD39" i="1"/>
  <c r="AU39" i="1"/>
  <c r="AJ60" i="1" s="1"/>
  <c r="X50" i="1"/>
  <c r="S50" i="1"/>
  <c r="AP50" i="1"/>
  <c r="X71" i="1"/>
  <c r="AP71" i="1"/>
  <c r="S71" i="1"/>
  <c r="X67" i="1"/>
  <c r="S67" i="1"/>
  <c r="AP67" i="1"/>
  <c r="X21" i="1"/>
  <c r="S21" i="1"/>
  <c r="AP21" i="1"/>
  <c r="AP78" i="1"/>
  <c r="S78" i="1"/>
  <c r="X78" i="1"/>
  <c r="W79" i="1"/>
  <c r="AO79" i="1"/>
  <c r="R79" i="1"/>
  <c r="AD63" i="1"/>
  <c r="AU63" i="1"/>
  <c r="W39" i="1"/>
  <c r="R39" i="1"/>
  <c r="AO39" i="1"/>
  <c r="AD42" i="1"/>
  <c r="AU42" i="1"/>
  <c r="W49" i="1"/>
  <c r="AO49" i="1"/>
  <c r="R49" i="1"/>
  <c r="AU35" i="1"/>
  <c r="AD35" i="1"/>
  <c r="AQ14" i="1"/>
  <c r="Y14" i="1"/>
  <c r="X42" i="1"/>
  <c r="AP42" i="1"/>
  <c r="S42" i="1"/>
  <c r="AE51" i="1"/>
  <c r="AW51" i="1" s="1"/>
  <c r="AV51" i="1"/>
  <c r="X98" i="1"/>
  <c r="AP98" i="1"/>
  <c r="S98" i="1"/>
  <c r="W43" i="1"/>
  <c r="AO43" i="1"/>
  <c r="R43" i="1"/>
  <c r="AV103" i="1"/>
  <c r="AE103" i="1"/>
  <c r="AW103" i="1" s="1"/>
  <c r="AO44" i="1"/>
  <c r="R44" i="1"/>
  <c r="W44" i="1"/>
  <c r="AQ53" i="1"/>
  <c r="Y53" i="1"/>
  <c r="Y76" i="1"/>
  <c r="AQ76" i="1"/>
  <c r="AO62" i="1"/>
  <c r="R62" i="1"/>
  <c r="W62" i="1"/>
  <c r="AQ13" i="1"/>
  <c r="Y13" i="1"/>
  <c r="W83" i="1"/>
  <c r="R83" i="1"/>
  <c r="AO83" i="1"/>
  <c r="AU59" i="1"/>
  <c r="AJ81" i="1" s="1"/>
  <c r="AD59" i="1"/>
  <c r="AK19" i="1"/>
  <c r="AK18" i="1" s="1"/>
  <c r="AJ18" i="1"/>
  <c r="AV60" i="1"/>
  <c r="AE60" i="1"/>
  <c r="AW60" i="1" s="1"/>
  <c r="W59" i="1"/>
  <c r="R59" i="1"/>
  <c r="AO59" i="1"/>
  <c r="AE43" i="1"/>
  <c r="AW43" i="1" s="1"/>
  <c r="AV43" i="1"/>
  <c r="AD67" i="1"/>
  <c r="AU67" i="1"/>
  <c r="AV21" i="1"/>
  <c r="AE21" i="1"/>
  <c r="AW21" i="1" s="1"/>
  <c r="W45" i="1"/>
  <c r="AO45" i="1"/>
  <c r="R45" i="1"/>
  <c r="AD17" i="1"/>
  <c r="AU17" i="1"/>
  <c r="AE72" i="1"/>
  <c r="AW72" i="1" s="1"/>
  <c r="AV72" i="1"/>
  <c r="AK93" i="1" s="1"/>
  <c r="AD71" i="1"/>
  <c r="AU71" i="1"/>
  <c r="R61" i="1"/>
  <c r="AO61" i="1"/>
  <c r="W61" i="1"/>
  <c r="AE45" i="1"/>
  <c r="AW45" i="1" s="1"/>
  <c r="AV45" i="1"/>
  <c r="X90" i="1"/>
  <c r="AP90" i="1"/>
  <c r="S90" i="1"/>
  <c r="W102" i="1"/>
  <c r="AO102" i="1"/>
  <c r="R102" i="1"/>
  <c r="W33" i="1"/>
  <c r="R33" i="1"/>
  <c r="AO33" i="1"/>
  <c r="Y18" i="1"/>
  <c r="AQ18" i="1"/>
  <c r="AE78" i="1"/>
  <c r="AW78" i="1" s="1"/>
  <c r="AV78" i="1"/>
  <c r="AE85" i="1"/>
  <c r="AW85" i="1" s="1"/>
  <c r="AV85" i="1"/>
  <c r="X46" i="1"/>
  <c r="S46" i="1"/>
  <c r="AP46" i="1"/>
  <c r="AE70" i="1"/>
  <c r="AW70" i="1" s="1"/>
  <c r="AV70" i="1"/>
  <c r="AK91" i="1" s="1"/>
  <c r="AJ69" i="1"/>
  <c r="AE16" i="1"/>
  <c r="AW16" i="1" s="1"/>
  <c r="AV16" i="1"/>
  <c r="AK37" i="1" s="1"/>
  <c r="Y86" i="1"/>
  <c r="AQ86" i="1"/>
  <c r="AE47" i="1"/>
  <c r="AW47" i="1" s="1"/>
  <c r="AV47" i="1"/>
  <c r="AK96" i="1"/>
  <c r="W37" i="1"/>
  <c r="AO37" i="1"/>
  <c r="R37" i="1"/>
  <c r="AO31" i="1"/>
  <c r="W31" i="1"/>
  <c r="R31" i="1"/>
  <c r="AE79" i="1"/>
  <c r="AW79" i="1" s="1"/>
  <c r="AV79" i="1"/>
  <c r="W36" i="1"/>
  <c r="AO36" i="1"/>
  <c r="R36" i="1"/>
  <c r="R80" i="1"/>
  <c r="W80" i="1"/>
  <c r="AO80" i="1"/>
  <c r="X65" i="1"/>
  <c r="AP65" i="1"/>
  <c r="S65" i="1"/>
  <c r="AP51" i="1"/>
  <c r="X51" i="1"/>
  <c r="S51" i="1"/>
  <c r="AV23" i="1"/>
  <c r="AE23" i="1"/>
  <c r="AW23" i="1" s="1"/>
  <c r="X40" i="1"/>
  <c r="AP40" i="1"/>
  <c r="S40" i="1"/>
  <c r="AU33" i="1"/>
  <c r="AD33" i="1"/>
  <c r="R17" i="1"/>
  <c r="AO17" i="1"/>
  <c r="W17" i="1"/>
  <c r="AV22" i="1"/>
  <c r="AE22" i="1"/>
  <c r="AW22" i="1" s="1"/>
  <c r="AE69" i="1"/>
  <c r="AW69" i="1" s="1"/>
  <c r="AV69" i="1"/>
  <c r="AK90" i="1" s="1"/>
  <c r="AE66" i="1"/>
  <c r="AW66" i="1" s="1"/>
  <c r="AV66" i="1"/>
  <c r="X72" i="1"/>
  <c r="S72" i="1"/>
  <c r="AP72" i="1"/>
  <c r="W16" i="1"/>
  <c r="R16" i="1"/>
  <c r="AO16" i="1"/>
  <c r="AV28" i="1"/>
  <c r="AE28" i="1"/>
  <c r="AW28" i="1" s="1"/>
  <c r="AV74" i="1"/>
  <c r="AE74" i="1"/>
  <c r="AW74" i="1" s="1"/>
  <c r="Y19" i="1"/>
  <c r="AQ19" i="1"/>
  <c r="AJ63" i="1"/>
  <c r="AD40" i="1"/>
  <c r="AU40" i="1"/>
  <c r="S12" i="1"/>
  <c r="AP12" i="1"/>
  <c r="X12" i="1"/>
  <c r="AE65" i="1"/>
  <c r="AW65" i="1" s="1"/>
  <c r="AV65" i="1"/>
  <c r="AE25" i="1"/>
  <c r="AW25" i="1" s="1"/>
  <c r="AV25" i="1"/>
  <c r="AP56" i="1"/>
  <c r="X56" i="1"/>
  <c r="S56" i="1"/>
  <c r="W47" i="1"/>
  <c r="AO47" i="1"/>
  <c r="R47" i="1"/>
  <c r="W10" i="1"/>
  <c r="AO10" i="1"/>
  <c r="R10" i="1"/>
  <c r="AO48" i="1"/>
  <c r="W48" i="1"/>
  <c r="R48" i="1"/>
  <c r="R22" i="1"/>
  <c r="W22" i="1"/>
  <c r="AO22" i="1"/>
  <c r="AO26" i="1"/>
  <c r="R26" i="1"/>
  <c r="W26" i="1"/>
  <c r="AV105" i="1"/>
  <c r="AE105" i="1"/>
  <c r="AW105" i="1" s="1"/>
  <c r="S25" i="1"/>
  <c r="AP25" i="1"/>
  <c r="X25" i="1"/>
  <c r="X29" i="1"/>
  <c r="S29" i="1"/>
  <c r="AP29" i="1"/>
  <c r="AU58" i="1"/>
  <c r="AJ79" i="1" s="1"/>
  <c r="AD58" i="1"/>
  <c r="X96" i="1"/>
  <c r="AP96" i="1"/>
  <c r="S96" i="1"/>
  <c r="R73" i="1"/>
  <c r="AO73" i="1"/>
  <c r="W73" i="1"/>
  <c r="W104" i="1"/>
  <c r="AO104" i="1"/>
  <c r="R104" i="1"/>
  <c r="AO55" i="1"/>
  <c r="W55" i="1"/>
  <c r="R55" i="1"/>
  <c r="Y100" i="1"/>
  <c r="AQ100" i="1"/>
  <c r="AP101" i="1"/>
  <c r="S101" i="1"/>
  <c r="X101" i="1"/>
  <c r="AQ57" i="1"/>
  <c r="Y57" i="1"/>
  <c r="AD38" i="1"/>
  <c r="AU38" i="1"/>
  <c r="AJ58" i="1" s="1"/>
  <c r="X30" i="1"/>
  <c r="AP30" i="1"/>
  <c r="S30" i="1"/>
  <c r="Y74" i="1"/>
  <c r="AQ74" i="1"/>
  <c r="X92" i="1"/>
  <c r="AP92" i="1"/>
  <c r="S92" i="1"/>
  <c r="AU52" i="1"/>
  <c r="AD52" i="1"/>
  <c r="AV29" i="1"/>
  <c r="AE29" i="1"/>
  <c r="AW29" i="1" s="1"/>
  <c r="X94" i="1"/>
  <c r="AP94" i="1"/>
  <c r="S94" i="1"/>
  <c r="X88" i="1"/>
  <c r="AP88" i="1"/>
  <c r="S88" i="1"/>
  <c r="W41" i="1"/>
  <c r="R41" i="1"/>
  <c r="AO41" i="1"/>
  <c r="AU34" i="1"/>
  <c r="AD34" i="1"/>
  <c r="AD50" i="1"/>
  <c r="AU50" i="1"/>
  <c r="X8" i="1"/>
  <c r="S8" i="1"/>
  <c r="AP8" i="1"/>
  <c r="W77" i="1"/>
  <c r="R77" i="1"/>
  <c r="AO77" i="1"/>
  <c r="AD48" i="1"/>
  <c r="AU48" i="1"/>
  <c r="AE41" i="1"/>
  <c r="AW41" i="1" s="1"/>
  <c r="AV41" i="1"/>
  <c r="AU44" i="1"/>
  <c r="AJ64" i="1" s="1"/>
  <c r="AD44" i="1"/>
  <c r="AE75" i="1"/>
  <c r="AW75" i="1" s="1"/>
  <c r="AV75" i="1"/>
  <c r="AQ99" i="1"/>
  <c r="Y99" i="1"/>
  <c r="W60" i="1"/>
  <c r="R60" i="1"/>
  <c r="AO60" i="1"/>
  <c r="W35" i="1"/>
  <c r="R35" i="1"/>
  <c r="AO35" i="1"/>
  <c r="W75" i="1"/>
  <c r="AO75" i="1"/>
  <c r="R75" i="1"/>
  <c r="Y82" i="1"/>
  <c r="AQ82" i="1"/>
  <c r="AD37" i="1"/>
  <c r="AU37" i="1"/>
  <c r="W20" i="1"/>
  <c r="R20" i="1"/>
  <c r="AO20" i="1"/>
  <c r="AE93" i="1"/>
  <c r="AW93" i="1" s="1"/>
  <c r="AV93" i="1"/>
  <c r="AD32" i="1"/>
  <c r="AU32" i="1"/>
  <c r="AJ52" i="1" s="1"/>
  <c r="AV61" i="1"/>
  <c r="AE61" i="1"/>
  <c r="AW61" i="1" s="1"/>
  <c r="AO24" i="1"/>
  <c r="R24" i="1"/>
  <c r="W24" i="1"/>
  <c r="X69" i="1"/>
  <c r="S69" i="1"/>
  <c r="AP69" i="1"/>
  <c r="AE24" i="1"/>
  <c r="AW24" i="1" s="1"/>
  <c r="AV24" i="1"/>
  <c r="AV76" i="1"/>
  <c r="AK97" i="1" s="1"/>
  <c r="AE76" i="1"/>
  <c r="AW76" i="1" s="1"/>
  <c r="AE68" i="1"/>
  <c r="AW68" i="1" s="1"/>
  <c r="AV68" i="1"/>
  <c r="AK88" i="1" s="1"/>
  <c r="X38" i="1"/>
  <c r="AP38" i="1"/>
  <c r="S38" i="1"/>
  <c r="AD18" i="1"/>
  <c r="AU18" i="1"/>
  <c r="X64" i="1"/>
  <c r="AP64" i="1"/>
  <c r="S64" i="1"/>
  <c r="AJ55" i="1"/>
  <c r="AK43" i="1"/>
  <c r="R23" i="1"/>
  <c r="AO23" i="1"/>
  <c r="W23" i="1"/>
  <c r="AU27" i="1"/>
  <c r="AD27" i="1"/>
  <c r="Y52" i="1"/>
  <c r="AQ52" i="1"/>
  <c r="AU20" i="1"/>
  <c r="AD20" i="1"/>
  <c r="AE83" i="1"/>
  <c r="AW83" i="1" s="1"/>
  <c r="AV83" i="1"/>
  <c r="AK104" i="1" s="1"/>
  <c r="W11" i="1"/>
  <c r="R11" i="1"/>
  <c r="AO11" i="1"/>
  <c r="W34" i="1"/>
  <c r="R34" i="1"/>
  <c r="AO34" i="1"/>
  <c r="W27" i="1"/>
  <c r="AO27" i="1"/>
  <c r="R27" i="1"/>
  <c r="AO28" i="1"/>
  <c r="R28" i="1"/>
  <c r="W28" i="1"/>
  <c r="AJ73" i="1"/>
  <c r="AD36" i="1"/>
  <c r="AU36" i="1"/>
  <c r="AJ57" i="1" s="1"/>
  <c r="AD14" i="1"/>
  <c r="AU14" i="1"/>
  <c r="AJ34" i="1" s="1"/>
  <c r="AP84" i="1"/>
  <c r="S84" i="1"/>
  <c r="X84" i="1"/>
  <c r="AE49" i="1"/>
  <c r="AW49" i="1" s="1"/>
  <c r="AV49" i="1"/>
  <c r="W81" i="1"/>
  <c r="R81" i="1"/>
  <c r="AO81" i="1"/>
  <c r="W85" i="1"/>
  <c r="R85" i="1"/>
  <c r="AO85" i="1"/>
  <c r="AE97" i="1"/>
  <c r="AW97" i="1" s="1"/>
  <c r="AV97" i="1"/>
  <c r="X63" i="1"/>
  <c r="AP63" i="1"/>
  <c r="S63" i="1"/>
  <c r="AK94" i="1"/>
  <c r="AK60" i="1" l="1"/>
  <c r="AK34" i="1"/>
  <c r="AQ65" i="1"/>
  <c r="Y65" i="1"/>
  <c r="AV17" i="1"/>
  <c r="AE17" i="1"/>
  <c r="AW17" i="1" s="1"/>
  <c r="Y98" i="1"/>
  <c r="AQ98" i="1"/>
  <c r="AK55" i="1"/>
  <c r="AP45" i="1"/>
  <c r="X45" i="1"/>
  <c r="S45" i="1"/>
  <c r="AV59" i="1"/>
  <c r="AK81" i="1" s="1"/>
  <c r="AE59" i="1"/>
  <c r="AW59" i="1" s="1"/>
  <c r="X44" i="1"/>
  <c r="AP44" i="1"/>
  <c r="S44" i="1"/>
  <c r="AP85" i="1"/>
  <c r="S85" i="1"/>
  <c r="X85" i="1"/>
  <c r="Y84" i="1"/>
  <c r="AQ84" i="1"/>
  <c r="X28" i="1"/>
  <c r="AP28" i="1"/>
  <c r="S28" i="1"/>
  <c r="Y64" i="1"/>
  <c r="AQ64" i="1"/>
  <c r="AP60" i="1"/>
  <c r="X60" i="1"/>
  <c r="S60" i="1"/>
  <c r="Y8" i="1"/>
  <c r="AQ8" i="1"/>
  <c r="Y30" i="1"/>
  <c r="AQ30" i="1"/>
  <c r="AQ101" i="1"/>
  <c r="Y101" i="1"/>
  <c r="AE58" i="1"/>
  <c r="AW58" i="1" s="1"/>
  <c r="AV58" i="1"/>
  <c r="AK79" i="1" s="1"/>
  <c r="S22" i="1"/>
  <c r="AP22" i="1"/>
  <c r="X22" i="1"/>
  <c r="X61" i="1"/>
  <c r="S61" i="1"/>
  <c r="AP61" i="1"/>
  <c r="X62" i="1"/>
  <c r="AP62" i="1"/>
  <c r="S62" i="1"/>
  <c r="AE35" i="1"/>
  <c r="AW35" i="1" s="1"/>
  <c r="AV35" i="1"/>
  <c r="AP39" i="1"/>
  <c r="S39" i="1"/>
  <c r="X39" i="1"/>
  <c r="Y78" i="1"/>
  <c r="AQ78" i="1"/>
  <c r="AQ71" i="1"/>
  <c r="Y71" i="1"/>
  <c r="AP41" i="1"/>
  <c r="S41" i="1"/>
  <c r="X41" i="1"/>
  <c r="AP47" i="1"/>
  <c r="X47" i="1"/>
  <c r="S47" i="1"/>
  <c r="AE39" i="1"/>
  <c r="AW39" i="1" s="1"/>
  <c r="AV39" i="1"/>
  <c r="AE27" i="1"/>
  <c r="AW27" i="1" s="1"/>
  <c r="AV27" i="1"/>
  <c r="X75" i="1"/>
  <c r="AP75" i="1"/>
  <c r="S75" i="1"/>
  <c r="Y88" i="1"/>
  <c r="AQ88" i="1"/>
  <c r="AE52" i="1"/>
  <c r="AW52" i="1" s="1"/>
  <c r="AV52" i="1"/>
  <c r="AK73" i="1" s="1"/>
  <c r="X48" i="1"/>
  <c r="S48" i="1"/>
  <c r="AP48" i="1"/>
  <c r="Y72" i="1"/>
  <c r="AQ72" i="1"/>
  <c r="X31" i="1"/>
  <c r="AP31" i="1"/>
  <c r="S31" i="1"/>
  <c r="Y90" i="1"/>
  <c r="AQ90" i="1"/>
  <c r="AP59" i="1"/>
  <c r="X59" i="1"/>
  <c r="S59" i="1"/>
  <c r="AE37" i="1"/>
  <c r="AW37" i="1" s="1"/>
  <c r="AV37" i="1"/>
  <c r="X16" i="1"/>
  <c r="AP16" i="1"/>
  <c r="S16" i="1"/>
  <c r="AE42" i="1"/>
  <c r="AW42" i="1" s="1"/>
  <c r="AV42" i="1"/>
  <c r="AQ25" i="1"/>
  <c r="Y25" i="1"/>
  <c r="S11" i="1"/>
  <c r="AP11" i="1"/>
  <c r="X11" i="1"/>
  <c r="Y63" i="1"/>
  <c r="AQ63" i="1"/>
  <c r="S27" i="1"/>
  <c r="AP27" i="1"/>
  <c r="X27" i="1"/>
  <c r="S24" i="1"/>
  <c r="AP24" i="1"/>
  <c r="X24" i="1"/>
  <c r="Y56" i="1"/>
  <c r="AQ56" i="1"/>
  <c r="AE71" i="1"/>
  <c r="AW71" i="1" s="1"/>
  <c r="AV71" i="1"/>
  <c r="AP49" i="1"/>
  <c r="X49" i="1"/>
  <c r="S49" i="1"/>
  <c r="AP34" i="1"/>
  <c r="S34" i="1"/>
  <c r="X34" i="1"/>
  <c r="AK63" i="1"/>
  <c r="S102" i="1"/>
  <c r="X102" i="1"/>
  <c r="AP102" i="1"/>
  <c r="AP81" i="1"/>
  <c r="S81" i="1"/>
  <c r="X81" i="1"/>
  <c r="X20" i="1"/>
  <c r="S20" i="1"/>
  <c r="AP20" i="1"/>
  <c r="AV50" i="1"/>
  <c r="AE50" i="1"/>
  <c r="AW50" i="1" s="1"/>
  <c r="Y92" i="1"/>
  <c r="AQ92" i="1"/>
  <c r="Y12" i="1"/>
  <c r="AQ12" i="1"/>
  <c r="X17" i="1"/>
  <c r="S17" i="1"/>
  <c r="AP17" i="1"/>
  <c r="AQ51" i="1"/>
  <c r="Y51" i="1"/>
  <c r="Y46" i="1"/>
  <c r="AQ46" i="1"/>
  <c r="AP83" i="1"/>
  <c r="S83" i="1"/>
  <c r="X83" i="1"/>
  <c r="AP43" i="1"/>
  <c r="S43" i="1"/>
  <c r="X43" i="1"/>
  <c r="Y42" i="1"/>
  <c r="AQ42" i="1"/>
  <c r="AE63" i="1"/>
  <c r="AW63" i="1" s="1"/>
  <c r="AV63" i="1"/>
  <c r="Y21" i="1"/>
  <c r="AQ21" i="1"/>
  <c r="AQ67" i="1"/>
  <c r="Y67" i="1"/>
  <c r="AE32" i="1"/>
  <c r="AW32" i="1" s="1"/>
  <c r="AV32" i="1"/>
  <c r="AK52" i="1" s="1"/>
  <c r="X104" i="1"/>
  <c r="AP104" i="1"/>
  <c r="S104" i="1"/>
  <c r="AE14" i="1"/>
  <c r="AW14" i="1" s="1"/>
  <c r="AV14" i="1"/>
  <c r="AV48" i="1"/>
  <c r="AK69" i="1" s="1"/>
  <c r="AE48" i="1"/>
  <c r="AW48" i="1" s="1"/>
  <c r="Y29" i="1"/>
  <c r="AQ29" i="1"/>
  <c r="AP80" i="1"/>
  <c r="S80" i="1"/>
  <c r="X80" i="1"/>
  <c r="AE18" i="1"/>
  <c r="AW18" i="1" s="1"/>
  <c r="AV18" i="1"/>
  <c r="AE34" i="1"/>
  <c r="AW34" i="1" s="1"/>
  <c r="AV34" i="1"/>
  <c r="Y94" i="1"/>
  <c r="AQ94" i="1"/>
  <c r="AV38" i="1"/>
  <c r="AK58" i="1" s="1"/>
  <c r="AE38" i="1"/>
  <c r="AW38" i="1" s="1"/>
  <c r="AP55" i="1"/>
  <c r="X55" i="1"/>
  <c r="S55" i="1"/>
  <c r="X73" i="1"/>
  <c r="S73" i="1"/>
  <c r="AP73" i="1"/>
  <c r="X26" i="1"/>
  <c r="AP26" i="1"/>
  <c r="S26" i="1"/>
  <c r="X10" i="1"/>
  <c r="S10" i="1"/>
  <c r="AP10" i="1"/>
  <c r="AE33" i="1"/>
  <c r="AW33" i="1" s="1"/>
  <c r="AV33" i="1"/>
  <c r="AP36" i="1"/>
  <c r="S36" i="1"/>
  <c r="X36" i="1"/>
  <c r="S37" i="1"/>
  <c r="AP37" i="1"/>
  <c r="X37" i="1"/>
  <c r="S33" i="1"/>
  <c r="X33" i="1"/>
  <c r="AP33" i="1"/>
  <c r="AP79" i="1"/>
  <c r="X79" i="1"/>
  <c r="S79" i="1"/>
  <c r="AQ50" i="1"/>
  <c r="Y50" i="1"/>
  <c r="X32" i="1"/>
  <c r="AP32" i="1"/>
  <c r="S32" i="1"/>
  <c r="AE44" i="1"/>
  <c r="AW44" i="1" s="1"/>
  <c r="AV44" i="1"/>
  <c r="AK64" i="1" s="1"/>
  <c r="Y40" i="1"/>
  <c r="AQ40" i="1"/>
  <c r="Y69" i="1"/>
  <c r="AQ69" i="1"/>
  <c r="AE36" i="1"/>
  <c r="AW36" i="1" s="1"/>
  <c r="AV36" i="1"/>
  <c r="AK57" i="1" s="1"/>
  <c r="AE20" i="1"/>
  <c r="AW20" i="1" s="1"/>
  <c r="AV20" i="1"/>
  <c r="S23" i="1"/>
  <c r="AP23" i="1"/>
  <c r="X23" i="1"/>
  <c r="Y38" i="1"/>
  <c r="AQ38" i="1"/>
  <c r="S35" i="1"/>
  <c r="X35" i="1"/>
  <c r="AP35" i="1"/>
  <c r="AP77" i="1"/>
  <c r="S77" i="1"/>
  <c r="X77" i="1"/>
  <c r="Y96" i="1"/>
  <c r="AQ96" i="1"/>
  <c r="AE40" i="1"/>
  <c r="AW40" i="1" s="1"/>
  <c r="AV40" i="1"/>
  <c r="AK62" i="1" s="1"/>
  <c r="AE67" i="1"/>
  <c r="AW67" i="1" s="1"/>
  <c r="AV67" i="1"/>
  <c r="AE46" i="1"/>
  <c r="AW46" i="1" s="1"/>
  <c r="AV46" i="1"/>
  <c r="AK68" i="1" s="1"/>
  <c r="Y104" i="1" l="1"/>
  <c r="AQ104" i="1"/>
  <c r="Y102" i="1"/>
  <c r="AQ102" i="1"/>
  <c r="AQ59" i="1"/>
  <c r="Y59" i="1"/>
  <c r="Y83" i="1"/>
  <c r="AQ83" i="1"/>
  <c r="AQ20" i="1"/>
  <c r="Y20" i="1"/>
  <c r="AQ27" i="1"/>
  <c r="Y27" i="1"/>
  <c r="Y75" i="1"/>
  <c r="AQ75" i="1"/>
  <c r="Y62" i="1"/>
  <c r="AQ62" i="1"/>
  <c r="Y22" i="1"/>
  <c r="AQ22" i="1"/>
  <c r="Y32" i="1"/>
  <c r="AQ32" i="1"/>
  <c r="Y33" i="1"/>
  <c r="AQ33" i="1"/>
  <c r="AQ73" i="1"/>
  <c r="Y73" i="1"/>
  <c r="Y60" i="1"/>
  <c r="AQ60" i="1"/>
  <c r="Y34" i="1"/>
  <c r="AQ34" i="1"/>
  <c r="AQ16" i="1"/>
  <c r="Y16" i="1"/>
  <c r="Y48" i="1"/>
  <c r="AQ48" i="1"/>
  <c r="Y35" i="1"/>
  <c r="AQ35" i="1"/>
  <c r="Y10" i="1"/>
  <c r="AQ10" i="1"/>
  <c r="AQ55" i="1"/>
  <c r="Y55" i="1"/>
  <c r="Y81" i="1"/>
  <c r="AQ81" i="1"/>
  <c r="Y41" i="1"/>
  <c r="AQ41" i="1"/>
  <c r="AQ17" i="1"/>
  <c r="Y17" i="1"/>
  <c r="Y47" i="1"/>
  <c r="AQ47" i="1"/>
  <c r="Y23" i="1"/>
  <c r="AQ23" i="1"/>
  <c r="Y79" i="1"/>
  <c r="AQ79" i="1"/>
  <c r="AQ37" i="1"/>
  <c r="Y37" i="1"/>
  <c r="Y49" i="1"/>
  <c r="AQ49" i="1"/>
  <c r="AQ31" i="1"/>
  <c r="Y31" i="1"/>
  <c r="Y39" i="1"/>
  <c r="AQ39" i="1"/>
  <c r="AQ61" i="1"/>
  <c r="Y61" i="1"/>
  <c r="Y85" i="1"/>
  <c r="AQ85" i="1"/>
  <c r="Y45" i="1"/>
  <c r="AQ45" i="1"/>
  <c r="Y80" i="1"/>
  <c r="AQ80" i="1"/>
  <c r="Y44" i="1"/>
  <c r="AQ44" i="1"/>
  <c r="Y77" i="1"/>
  <c r="AQ77" i="1"/>
  <c r="Y26" i="1"/>
  <c r="AQ26" i="1"/>
  <c r="Y43" i="1"/>
  <c r="AQ43" i="1"/>
  <c r="Y24" i="1"/>
  <c r="AQ24" i="1"/>
  <c r="Y11" i="1"/>
  <c r="AQ11" i="1"/>
  <c r="Y36" i="1"/>
  <c r="AQ36" i="1"/>
  <c r="Y28" i="1"/>
  <c r="AQ28" i="1"/>
</calcChain>
</file>

<file path=xl/sharedStrings.xml><?xml version="1.0" encoding="utf-8"?>
<sst xmlns="http://schemas.openxmlformats.org/spreadsheetml/2006/main" count="479" uniqueCount="79">
  <si>
    <t>pana la 1 an</t>
  </si>
  <si>
    <t>M</t>
  </si>
  <si>
    <t>1 - 6 ani</t>
  </si>
  <si>
    <t>1 - 5 ani</t>
  </si>
  <si>
    <t>1-5 ani</t>
  </si>
  <si>
    <t>6 -10 ani</t>
  </si>
  <si>
    <t>5 (6) -10 ani</t>
  </si>
  <si>
    <t>5-10 ani</t>
  </si>
  <si>
    <t>14-18 ani</t>
  </si>
  <si>
    <t>14 -15 ani</t>
  </si>
  <si>
    <t>10-15 ani</t>
  </si>
  <si>
    <t>18-22 ani</t>
  </si>
  <si>
    <t>18-20 ani</t>
  </si>
  <si>
    <t>15-20 ani</t>
  </si>
  <si>
    <t>22-25 ani</t>
  </si>
  <si>
    <t>20-25 ani</t>
  </si>
  <si>
    <t>peste 40 ani</t>
  </si>
  <si>
    <t>peste 25 ani</t>
  </si>
  <si>
    <t>Profesor, învăţător, educatoare, educator, maistru-instructor (cu studii de nivel liceal, fără pregătire de specialitate)</t>
  </si>
  <si>
    <t>Învăţător, educatoare, maistru-instructor (cu studii de nivel liceal) debutant</t>
  </si>
  <si>
    <t>1-6 ani</t>
  </si>
  <si>
    <t>Învăţător, educatoare, maistru- instructor (cu studii de nivel liceal) grad didactic definitiv</t>
  </si>
  <si>
    <t>Învăţător, educatoare, maistru- instructor (cu studii de nivel liceal) grad didactic II</t>
  </si>
  <si>
    <t>Învăţător, educatoare, maistru- instructor (cu studii de nivel liceal) grad didactic I</t>
  </si>
  <si>
    <t>până la 1 an</t>
  </si>
  <si>
    <t>SSD</t>
  </si>
  <si>
    <t>Institutor studii superioare scurtă durată debutant</t>
  </si>
  <si>
    <t>Institutor studii superioare scurtă durată grad didactic definitiv</t>
  </si>
  <si>
    <t>Institutor studii superioare scurtă durată grad didactic II</t>
  </si>
  <si>
    <t>5 -10 ani</t>
  </si>
  <si>
    <t>20-22 ani</t>
  </si>
  <si>
    <t>25-30 ani</t>
  </si>
  <si>
    <t>Institutor studii superioare scurtă durată grad didactic I</t>
  </si>
  <si>
    <t>S</t>
  </si>
  <si>
    <t>Institutor studii superioare lungă durată debutant</t>
  </si>
  <si>
    <t>Institutor studii superioare lungă durată grad didactic definitiv</t>
  </si>
  <si>
    <t>35-40 ani</t>
  </si>
  <si>
    <t>Institutor studii superioare lungă durată grad didactic II</t>
  </si>
  <si>
    <t>10-14 ani</t>
  </si>
  <si>
    <t>15 -18 ani</t>
  </si>
  <si>
    <t>Institutor studii superioare lungă durată grad didactic I</t>
  </si>
  <si>
    <t>Profesor studii superioare de scurtă durată debutant</t>
  </si>
  <si>
    <t>Profesor studii superioare de scurtă durată grad didactic definitiv</t>
  </si>
  <si>
    <t>1 - 5 (6) ani</t>
  </si>
  <si>
    <t>Profesor studii superioare de scurtă durată grad didactic II</t>
  </si>
  <si>
    <t>Profesor studii superioare de scurtă durată grad didactic I</t>
  </si>
  <si>
    <t>Profesor studii superioare de lungă durată debutant</t>
  </si>
  <si>
    <t>Profesor studii superioare de lungă durată grad didactic definitiv</t>
  </si>
  <si>
    <t>Profesor studii superioare de lungă durată grad didactic II</t>
  </si>
  <si>
    <t>1- 6 ani</t>
  </si>
  <si>
    <t>1- 5 ani</t>
  </si>
  <si>
    <t>Profesor studii superioare de lungă durată grad didactic I</t>
  </si>
  <si>
    <t>5
peste 20 ani</t>
  </si>
  <si>
    <t>4
15-20 ani</t>
  </si>
  <si>
    <t>3
10-15 ani</t>
  </si>
  <si>
    <t>2
5-10 ani</t>
  </si>
  <si>
    <t>1
3-5 ani</t>
  </si>
  <si>
    <t>0
0-3 ani</t>
  </si>
  <si>
    <t>5
peste 25 ani</t>
  </si>
  <si>
    <t>Gradația</t>
  </si>
  <si>
    <t xml:space="preserve">
%
media</t>
  </si>
  <si>
    <t>Diferente - lei
intre actual mai 2023 si iunie 2023</t>
  </si>
  <si>
    <t>Salarii de baza - lei
OUG
iunie 2023</t>
  </si>
  <si>
    <t>Salarii de baza - lei
OUG 53/2023
iunie 2023</t>
  </si>
  <si>
    <t>Coeficient
prop 11 iunie
iunie 2023</t>
  </si>
  <si>
    <t>Salarii de baza - lei
propunere 11 iunie
iunie 2023</t>
  </si>
  <si>
    <t>Salarii de baza - lei
Legea 153/2017
mai 2023</t>
  </si>
  <si>
    <t>Cresterea in lei</t>
  </si>
  <si>
    <t>IUNIE 2023</t>
  </si>
  <si>
    <t>MAI 2023</t>
  </si>
  <si>
    <t>Tranșe vechime înv.  H.G. nr. 38/2017</t>
  </si>
  <si>
    <t>Vechime în învăţământ aferente lege</t>
  </si>
  <si>
    <t xml:space="preserve">Tranșe vechime înv.  Legea nr. 153/2017 </t>
  </si>
  <si>
    <t>Nivelul studiilor</t>
  </si>
  <si>
    <t>Funcţia didactică şi gradul didactic*)</t>
  </si>
  <si>
    <t>Nr. crt.</t>
  </si>
  <si>
    <t>5. Salarii de bază învățământ preuniversitar</t>
  </si>
  <si>
    <t>Cap I. A. Salarii de baza pentru functiile din invatamant</t>
  </si>
  <si>
    <t>Anexa nr. I  - FAMILIA OCUPAȚIONALĂ DE FUNCȚII BUGETARE ”ÎNVĂȚĂMÂNT”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</si>
</sst>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</cellStyleXfs>
  <cellXfs count="209">
    <xf numFmtId="0" fontId="0" fillId="0" borderId="0" xfId="0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" fontId="2" fillId="0" borderId="2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164" fontId="3" fillId="0" borderId="5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7" xfId="0" applyNumberFormat="1" applyFont="1" applyBorder="1"/>
    <xf numFmtId="1" fontId="2" fillId="0" borderId="8" xfId="0" applyNumberFormat="1" applyFont="1" applyBorder="1"/>
    <xf numFmtId="0" fontId="2" fillId="2" borderId="1" xfId="0" applyFont="1" applyFill="1" applyBorder="1"/>
    <xf numFmtId="0" fontId="2" fillId="0" borderId="1" xfId="0" applyFont="1" applyBorder="1"/>
    <xf numFmtId="164" fontId="3" fillId="0" borderId="9" xfId="1" applyNumberFormat="1" applyFont="1" applyFill="1" applyBorder="1" applyAlignment="1">
      <alignment horizontal="center" wrapText="1"/>
    </xf>
    <xf numFmtId="164" fontId="3" fillId="0" borderId="7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2" xfId="0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64" fontId="3" fillId="0" borderId="15" xfId="1" applyNumberFormat="1" applyFont="1" applyFill="1" applyBorder="1" applyAlignment="1">
      <alignment horizontal="center" wrapText="1"/>
    </xf>
    <xf numFmtId="164" fontId="3" fillId="0" borderId="12" xfId="1" applyNumberFormat="1" applyFont="1" applyFill="1" applyBorder="1" applyAlignment="1">
      <alignment horizontal="center" wrapText="1"/>
    </xf>
    <xf numFmtId="164" fontId="3" fillId="0" borderId="13" xfId="1" applyNumberFormat="1" applyFont="1" applyFill="1" applyBorder="1" applyAlignment="1">
      <alignment horizontal="center" wrapText="1"/>
    </xf>
    <xf numFmtId="164" fontId="2" fillId="0" borderId="13" xfId="1" applyNumberFormat="1" applyFont="1" applyFill="1" applyBorder="1" applyAlignment="1">
      <alignment horizontal="center" wrapText="1"/>
    </xf>
    <xf numFmtId="0" fontId="3" fillId="0" borderId="13" xfId="3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164" fontId="3" fillId="0" borderId="21" xfId="1" applyNumberFormat="1" applyFont="1" applyFill="1" applyBorder="1" applyAlignment="1">
      <alignment horizontal="center" wrapText="1"/>
    </xf>
    <xf numFmtId="164" fontId="3" fillId="0" borderId="22" xfId="1" applyNumberFormat="1" applyFont="1" applyFill="1" applyBorder="1" applyAlignment="1">
      <alignment horizontal="center" wrapText="1"/>
    </xf>
    <xf numFmtId="164" fontId="3" fillId="0" borderId="19" xfId="1" applyNumberFormat="1" applyFont="1" applyFill="1" applyBorder="1" applyAlignment="1">
      <alignment horizontal="center" wrapText="1"/>
    </xf>
    <xf numFmtId="164" fontId="2" fillId="0" borderId="19" xfId="1" applyNumberFormat="1" applyFont="1" applyFill="1" applyBorder="1" applyAlignment="1">
      <alignment horizontal="center" wrapText="1"/>
    </xf>
    <xf numFmtId="0" fontId="3" fillId="0" borderId="19" xfId="3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" fontId="2" fillId="0" borderId="24" xfId="0" applyNumberFormat="1" applyFont="1" applyBorder="1"/>
    <xf numFmtId="1" fontId="2" fillId="0" borderId="11" xfId="0" applyNumberFormat="1" applyFont="1" applyBorder="1"/>
    <xf numFmtId="1" fontId="2" fillId="0" borderId="25" xfId="0" applyNumberFormat="1" applyFont="1" applyBorder="1"/>
    <xf numFmtId="164" fontId="3" fillId="0" borderId="26" xfId="1" applyNumberFormat="1" applyFont="1" applyFill="1" applyBorder="1" applyAlignment="1">
      <alignment horizont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164" fontId="3" fillId="0" borderId="29" xfId="1" applyNumberFormat="1" applyFont="1" applyFill="1" applyBorder="1" applyAlignment="1">
      <alignment horizont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32" xfId="1" applyNumberFormat="1" applyFont="1" applyFill="1" applyBorder="1" applyAlignment="1">
      <alignment horizontal="center" wrapText="1"/>
    </xf>
    <xf numFmtId="0" fontId="3" fillId="0" borderId="15" xfId="3" applyFont="1" applyBorder="1" applyAlignment="1">
      <alignment horizontal="center" vertical="center" wrapText="1"/>
    </xf>
    <xf numFmtId="164" fontId="3" fillId="0" borderId="34" xfId="1" applyNumberFormat="1" applyFont="1" applyFill="1" applyBorder="1" applyAlignment="1">
      <alignment horizontal="center" wrapText="1"/>
    </xf>
    <xf numFmtId="164" fontId="3" fillId="0" borderId="11" xfId="1" applyNumberFormat="1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 wrapText="1"/>
    </xf>
    <xf numFmtId="0" fontId="3" fillId="0" borderId="35" xfId="3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/>
    <xf numFmtId="1" fontId="2" fillId="0" borderId="3" xfId="0" applyNumberFormat="1" applyFont="1" applyBorder="1"/>
    <xf numFmtId="1" fontId="2" fillId="0" borderId="4" xfId="0" applyNumberFormat="1" applyFont="1" applyBorder="1"/>
    <xf numFmtId="1" fontId="2" fillId="0" borderId="36" xfId="0" applyNumberFormat="1" applyFont="1" applyBorder="1" applyAlignment="1">
      <alignment vertical="center"/>
    </xf>
    <xf numFmtId="1" fontId="2" fillId="0" borderId="30" xfId="0" applyNumberFormat="1" applyFont="1" applyBorder="1" applyAlignment="1">
      <alignment vertical="center"/>
    </xf>
    <xf numFmtId="1" fontId="2" fillId="0" borderId="37" xfId="0" applyNumberFormat="1" applyFont="1" applyBorder="1" applyAlignment="1">
      <alignment vertical="center"/>
    </xf>
    <xf numFmtId="164" fontId="3" fillId="0" borderId="30" xfId="1" applyNumberFormat="1" applyFont="1" applyFill="1" applyBorder="1" applyAlignment="1">
      <alignment horizontal="center" wrapText="1"/>
    </xf>
    <xf numFmtId="164" fontId="2" fillId="0" borderId="30" xfId="1" applyNumberFormat="1" applyFont="1" applyFill="1" applyBorder="1" applyAlignment="1">
      <alignment horizontal="center" wrapText="1"/>
    </xf>
    <xf numFmtId="0" fontId="3" fillId="0" borderId="30" xfId="3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40" xfId="0" applyNumberFormat="1" applyFont="1" applyBorder="1"/>
    <xf numFmtId="1" fontId="2" fillId="0" borderId="41" xfId="0" applyNumberFormat="1" applyFont="1" applyBorder="1"/>
    <xf numFmtId="1" fontId="2" fillId="0" borderId="42" xfId="0" applyNumberFormat="1" applyFont="1" applyBorder="1"/>
    <xf numFmtId="0" fontId="3" fillId="0" borderId="41" xfId="3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48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 wrapText="1"/>
    </xf>
    <xf numFmtId="0" fontId="3" fillId="0" borderId="53" xfId="3" applyFont="1" applyBorder="1" applyAlignment="1">
      <alignment horizontal="center" vertical="center" wrapText="1"/>
    </xf>
    <xf numFmtId="1" fontId="2" fillId="0" borderId="55" xfId="0" applyNumberFormat="1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1" fontId="2" fillId="0" borderId="54" xfId="0" applyNumberFormat="1" applyFont="1" applyBorder="1" applyAlignment="1">
      <alignment vertical="center"/>
    </xf>
    <xf numFmtId="164" fontId="3" fillId="0" borderId="47" xfId="1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>
      <alignment horizontal="center" wrapText="1"/>
    </xf>
    <xf numFmtId="164" fontId="2" fillId="0" borderId="16" xfId="1" applyNumberFormat="1" applyFont="1" applyFill="1" applyBorder="1" applyAlignment="1">
      <alignment horizontal="center" wrapText="1"/>
    </xf>
    <xf numFmtId="164" fontId="3" fillId="0" borderId="33" xfId="1" applyNumberFormat="1" applyFont="1" applyFill="1" applyBorder="1" applyAlignment="1">
      <alignment horizontal="center" wrapText="1"/>
    </xf>
    <xf numFmtId="164" fontId="3" fillId="0" borderId="35" xfId="1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56" xfId="0" applyNumberFormat="1" applyFont="1" applyBorder="1"/>
    <xf numFmtId="1" fontId="2" fillId="0" borderId="57" xfId="0" applyNumberFormat="1" applyFont="1" applyBorder="1"/>
    <xf numFmtId="1" fontId="2" fillId="0" borderId="58" xfId="0" applyNumberFormat="1" applyFont="1" applyBorder="1"/>
    <xf numFmtId="0" fontId="2" fillId="2" borderId="0" xfId="0" applyFont="1" applyFill="1"/>
    <xf numFmtId="0" fontId="3" fillId="2" borderId="3" xfId="3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4" fillId="0" borderId="1" xfId="0" applyNumberFormat="1" applyFont="1" applyBorder="1"/>
    <xf numFmtId="164" fontId="2" fillId="0" borderId="9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2" fillId="0" borderId="32" xfId="1" applyNumberFormat="1" applyFont="1" applyFill="1" applyBorder="1" applyAlignment="1">
      <alignment horizontal="center" wrapText="1"/>
    </xf>
    <xf numFmtId="164" fontId="2" fillId="0" borderId="15" xfId="1" applyNumberFormat="1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7" fillId="0" borderId="65" xfId="3" applyFont="1" applyFill="1" applyBorder="1" applyAlignment="1">
      <alignment vertical="center" wrapText="1"/>
    </xf>
    <xf numFmtId="0" fontId="7" fillId="0" borderId="65" xfId="3" applyFont="1" applyBorder="1" applyAlignment="1">
      <alignment vertical="center" wrapText="1"/>
    </xf>
    <xf numFmtId="17" fontId="7" fillId="0" borderId="50" xfId="3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 applyFill="1"/>
    <xf numFmtId="2" fontId="4" fillId="0" borderId="0" xfId="0" applyNumberFormat="1" applyFont="1" applyFill="1"/>
    <xf numFmtId="1" fontId="4" fillId="0" borderId="0" xfId="0" applyNumberFormat="1" applyFont="1" applyFill="1"/>
    <xf numFmtId="0" fontId="2" fillId="0" borderId="0" xfId="0" applyFont="1" applyFill="1" applyBorder="1"/>
    <xf numFmtId="0" fontId="9" fillId="0" borderId="0" xfId="0" applyFont="1" applyFill="1"/>
    <xf numFmtId="0" fontId="6" fillId="0" borderId="60" xfId="3" applyFont="1" applyBorder="1" applyAlignment="1">
      <alignment horizontal="center" vertical="center" wrapText="1"/>
    </xf>
    <xf numFmtId="0" fontId="6" fillId="0" borderId="59" xfId="3" applyFont="1" applyBorder="1" applyAlignment="1">
      <alignment horizontal="center" vertical="center" wrapText="1"/>
    </xf>
    <xf numFmtId="0" fontId="6" fillId="0" borderId="58" xfId="3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62" xfId="3" applyFont="1" applyBorder="1" applyAlignment="1">
      <alignment horizontal="center" vertical="center" wrapText="1"/>
    </xf>
    <xf numFmtId="0" fontId="6" fillId="0" borderId="61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64" xfId="3" applyFont="1" applyBorder="1" applyAlignment="1">
      <alignment horizontal="center" vertical="center" wrapText="1"/>
    </xf>
    <xf numFmtId="0" fontId="6" fillId="0" borderId="63" xfId="3" applyFont="1" applyBorder="1" applyAlignment="1">
      <alignment horizontal="center" vertical="center" wrapText="1"/>
    </xf>
    <xf numFmtId="1" fontId="6" fillId="0" borderId="38" xfId="3" applyNumberFormat="1" applyFont="1" applyBorder="1" applyAlignment="1">
      <alignment horizontal="center" vertical="center" wrapText="1"/>
    </xf>
    <xf numFmtId="1" fontId="6" fillId="0" borderId="64" xfId="3" applyNumberFormat="1" applyFont="1" applyBorder="1" applyAlignment="1">
      <alignment horizontal="center" vertical="center" wrapText="1"/>
    </xf>
    <xf numFmtId="1" fontId="6" fillId="0" borderId="63" xfId="3" applyNumberFormat="1" applyFont="1" applyBorder="1" applyAlignment="1">
      <alignment horizontal="center" vertical="center" wrapText="1"/>
    </xf>
    <xf numFmtId="2" fontId="6" fillId="0" borderId="38" xfId="3" applyNumberFormat="1" applyFont="1" applyBorder="1" applyAlignment="1">
      <alignment horizontal="center" vertical="center" wrapText="1"/>
    </xf>
    <xf numFmtId="2" fontId="6" fillId="0" borderId="64" xfId="3" applyNumberFormat="1" applyFont="1" applyBorder="1" applyAlignment="1">
      <alignment horizontal="center" vertical="center" wrapText="1"/>
    </xf>
    <xf numFmtId="2" fontId="6" fillId="0" borderId="63" xfId="3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6" fillId="0" borderId="23" xfId="3" applyNumberFormat="1" applyFont="1" applyBorder="1" applyAlignment="1">
      <alignment horizontal="center" vertical="center" wrapText="1"/>
    </xf>
    <xf numFmtId="1" fontId="6" fillId="0" borderId="62" xfId="3" applyNumberFormat="1" applyFont="1" applyBorder="1" applyAlignment="1">
      <alignment horizontal="center" vertical="center" wrapText="1"/>
    </xf>
    <xf numFmtId="1" fontId="6" fillId="0" borderId="61" xfId="3" applyNumberFormat="1" applyFont="1" applyBorder="1" applyAlignment="1">
      <alignment horizontal="center" vertical="center" wrapText="1"/>
    </xf>
    <xf numFmtId="2" fontId="6" fillId="0" borderId="23" xfId="3" applyNumberFormat="1" applyFont="1" applyBorder="1" applyAlignment="1">
      <alignment horizontal="center" vertical="center" wrapText="1"/>
    </xf>
    <xf numFmtId="2" fontId="6" fillId="0" borderId="62" xfId="3" applyNumberFormat="1" applyFont="1" applyBorder="1" applyAlignment="1">
      <alignment horizontal="center" vertical="center" wrapText="1"/>
    </xf>
    <xf numFmtId="2" fontId="6" fillId="0" borderId="61" xfId="3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0" fontId="2" fillId="0" borderId="1" xfId="2" applyNumberFormat="1" applyFont="1" applyBorder="1"/>
    <xf numFmtId="10" fontId="5" fillId="0" borderId="41" xfId="0" applyNumberFormat="1" applyFont="1" applyBorder="1" applyAlignment="1">
      <alignment vertical="center"/>
    </xf>
  </cellXfs>
  <cellStyles count="6">
    <cellStyle name="Comma" xfId="1" builtinId="3"/>
    <cellStyle name="Normal" xfId="0" builtinId="0"/>
    <cellStyle name="Normal 2" xfId="3"/>
    <cellStyle name="Normal 2 2 2" xfId="4"/>
    <cellStyle name="Normal 3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21"/>
  <sheetViews>
    <sheetView tabSelected="1" topLeftCell="K1" zoomScaleNormal="100" workbookViewId="0">
      <selection activeCell="AX7" sqref="AX7"/>
    </sheetView>
  </sheetViews>
  <sheetFormatPr defaultColWidth="9.109375" defaultRowHeight="13.8" x14ac:dyDescent="0.25"/>
  <cols>
    <col min="1" max="1" width="4.44140625" style="1" customWidth="1"/>
    <col min="2" max="2" width="4.44140625" style="5" customWidth="1"/>
    <col min="3" max="3" width="13" style="1" customWidth="1"/>
    <col min="4" max="4" width="8.44140625" style="1" customWidth="1"/>
    <col min="5" max="5" width="9.44140625" style="4" customWidth="1"/>
    <col min="6" max="6" width="11.5546875" style="1" hidden="1" customWidth="1"/>
    <col min="7" max="7" width="12.33203125" style="1" hidden="1" customWidth="1"/>
    <col min="8" max="9" width="6.6640625" style="1" customWidth="1"/>
    <col min="10" max="10" width="7.88671875" style="1" bestFit="1" customWidth="1"/>
    <col min="11" max="11" width="10.33203125" style="1" customWidth="1"/>
    <col min="12" max="12" width="9.33203125" style="1" customWidth="1"/>
    <col min="13" max="13" width="11.44140625" style="1" customWidth="1"/>
    <col min="14" max="14" width="9.21875" style="3" customWidth="1"/>
    <col min="15" max="15" width="7.77734375" style="3" customWidth="1"/>
    <col min="16" max="16" width="8" style="3" customWidth="1"/>
    <col min="17" max="18" width="9.5546875" style="3" customWidth="1"/>
    <col min="19" max="19" width="11" style="3" customWidth="1"/>
    <col min="20" max="20" width="7.5546875" style="2" bestFit="1" customWidth="1"/>
    <col min="21" max="21" width="7.5546875" style="2" customWidth="1"/>
    <col min="22" max="22" width="8" style="2" customWidth="1"/>
    <col min="23" max="23" width="9.33203125" style="2" customWidth="1"/>
    <col min="24" max="24" width="9" style="2" customWidth="1"/>
    <col min="25" max="25" width="11" style="2" customWidth="1"/>
    <col min="26" max="27" width="7.5546875" style="1" hidden="1" customWidth="1"/>
    <col min="28" max="28" width="8" style="1" hidden="1" customWidth="1"/>
    <col min="29" max="29" width="9.33203125" style="1" hidden="1" customWidth="1"/>
    <col min="30" max="30" width="9" style="1" hidden="1" customWidth="1"/>
    <col min="31" max="31" width="11" style="1" hidden="1" customWidth="1"/>
    <col min="32" max="36" width="9.109375" style="1" hidden="1" customWidth="1"/>
    <col min="37" max="37" width="11" style="1" hidden="1" customWidth="1"/>
    <col min="38" max="38" width="8" style="1" customWidth="1"/>
    <col min="39" max="39" width="8.44140625" style="1" customWidth="1"/>
    <col min="40" max="40" width="8.33203125" style="1" customWidth="1"/>
    <col min="41" max="41" width="8.88671875" style="1" customWidth="1"/>
    <col min="42" max="42" width="9.109375" style="1" customWidth="1"/>
    <col min="43" max="43" width="11" style="1" customWidth="1"/>
    <col min="44" max="44" width="8" style="1" hidden="1" customWidth="1"/>
    <col min="45" max="45" width="8.44140625" style="1" hidden="1" customWidth="1"/>
    <col min="46" max="46" width="8.33203125" style="1" hidden="1" customWidth="1"/>
    <col min="47" max="47" width="8.88671875" style="1" hidden="1" customWidth="1"/>
    <col min="48" max="48" width="9.109375" style="1" hidden="1" customWidth="1"/>
    <col min="49" max="49" width="11" style="1" hidden="1" customWidth="1"/>
    <col min="50" max="16384" width="9.109375" style="1"/>
  </cols>
  <sheetData>
    <row r="1" spans="1:66" ht="15.6" x14ac:dyDescent="0.3">
      <c r="B1" s="156" t="s">
        <v>78</v>
      </c>
    </row>
    <row r="2" spans="1:66" s="151" customFormat="1" ht="53.4" customHeight="1" x14ac:dyDescent="0.25">
      <c r="A2" s="155"/>
      <c r="B2" s="160" t="s">
        <v>77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54">
        <v>1000</v>
      </c>
      <c r="O2" s="154"/>
      <c r="P2" s="154"/>
      <c r="Q2" s="154"/>
      <c r="R2" s="154"/>
      <c r="S2" s="154"/>
      <c r="T2" s="153">
        <v>1000</v>
      </c>
      <c r="U2" s="153"/>
      <c r="V2" s="153"/>
      <c r="W2" s="153"/>
      <c r="X2" s="153"/>
      <c r="Y2" s="153"/>
      <c r="Z2" s="152">
        <v>1000</v>
      </c>
      <c r="AA2" s="152"/>
      <c r="AB2" s="152"/>
      <c r="AC2" s="152"/>
      <c r="AD2" s="152"/>
      <c r="AE2" s="152"/>
      <c r="AF2" s="152">
        <v>1000</v>
      </c>
      <c r="AG2" s="152"/>
      <c r="AH2" s="152"/>
      <c r="AI2" s="152"/>
      <c r="AJ2" s="152"/>
      <c r="AK2" s="152"/>
      <c r="AL2" s="152">
        <v>1.075</v>
      </c>
      <c r="AM2" s="152">
        <v>1.05</v>
      </c>
      <c r="AN2" s="152">
        <v>1.05</v>
      </c>
      <c r="AO2" s="152">
        <v>1.0249999999999999</v>
      </c>
      <c r="AP2" s="152">
        <v>1.0249999999999999</v>
      </c>
      <c r="AR2" s="152">
        <v>1.075</v>
      </c>
      <c r="AS2" s="152">
        <v>1.05</v>
      </c>
      <c r="AT2" s="152">
        <v>1.05</v>
      </c>
      <c r="AU2" s="152">
        <v>1.0249999999999999</v>
      </c>
      <c r="AV2" s="152">
        <v>1.0249999999999999</v>
      </c>
    </row>
    <row r="3" spans="1:66" ht="14.4" thickBot="1" x14ac:dyDescent="0.3">
      <c r="B3" s="148" t="s">
        <v>76</v>
      </c>
      <c r="C3" s="150"/>
      <c r="D3" s="148"/>
      <c r="E3" s="149"/>
      <c r="F3" s="148"/>
      <c r="G3" s="148"/>
      <c r="H3" s="147"/>
      <c r="I3" s="147"/>
      <c r="J3" s="147"/>
      <c r="K3" s="147"/>
      <c r="L3" s="147"/>
      <c r="M3" s="146">
        <v>1300</v>
      </c>
    </row>
    <row r="4" spans="1:66" ht="15" customHeight="1" thickBot="1" x14ac:dyDescent="0.3">
      <c r="B4" s="161" t="s">
        <v>75</v>
      </c>
      <c r="C4" s="161" t="s">
        <v>74</v>
      </c>
      <c r="D4" s="161" t="s">
        <v>73</v>
      </c>
      <c r="E4" s="161" t="s">
        <v>72</v>
      </c>
      <c r="F4" s="164" t="s">
        <v>71</v>
      </c>
      <c r="G4" s="164" t="s">
        <v>70</v>
      </c>
      <c r="H4" s="145" t="s">
        <v>69</v>
      </c>
      <c r="I4" s="144"/>
      <c r="J4" s="144"/>
      <c r="K4" s="144"/>
      <c r="L4" s="144"/>
      <c r="M4" s="143">
        <v>2500</v>
      </c>
      <c r="N4" s="142" t="s">
        <v>68</v>
      </c>
      <c r="O4" s="142"/>
      <c r="P4" s="142"/>
      <c r="Q4" s="142"/>
      <c r="R4" s="142"/>
      <c r="S4" s="142"/>
      <c r="T4" s="141" t="s">
        <v>68</v>
      </c>
      <c r="U4" s="141"/>
      <c r="V4" s="141"/>
      <c r="W4" s="141"/>
      <c r="X4" s="141"/>
      <c r="Y4" s="141"/>
      <c r="Z4" s="140" t="s">
        <v>68</v>
      </c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 t="s">
        <v>67</v>
      </c>
      <c r="AM4" s="140"/>
      <c r="AR4" s="140" t="s">
        <v>67</v>
      </c>
      <c r="AS4" s="140"/>
    </row>
    <row r="5" spans="1:66" ht="90.75" customHeight="1" thickBot="1" x14ac:dyDescent="0.3">
      <c r="B5" s="162"/>
      <c r="C5" s="162"/>
      <c r="D5" s="162"/>
      <c r="E5" s="162"/>
      <c r="F5" s="165"/>
      <c r="G5" s="165"/>
      <c r="H5" s="167" t="s">
        <v>66</v>
      </c>
      <c r="I5" s="168"/>
      <c r="J5" s="168"/>
      <c r="K5" s="168"/>
      <c r="L5" s="168"/>
      <c r="M5" s="169"/>
      <c r="N5" s="173" t="s">
        <v>65</v>
      </c>
      <c r="O5" s="174"/>
      <c r="P5" s="174"/>
      <c r="Q5" s="174"/>
      <c r="R5" s="174"/>
      <c r="S5" s="175"/>
      <c r="T5" s="176" t="s">
        <v>64</v>
      </c>
      <c r="U5" s="177"/>
      <c r="V5" s="177"/>
      <c r="W5" s="177"/>
      <c r="X5" s="177"/>
      <c r="Y5" s="178"/>
      <c r="Z5" s="170" t="s">
        <v>63</v>
      </c>
      <c r="AA5" s="171"/>
      <c r="AB5" s="171"/>
      <c r="AC5" s="171"/>
      <c r="AD5" s="171"/>
      <c r="AE5" s="172"/>
      <c r="AF5" s="167" t="s">
        <v>62</v>
      </c>
      <c r="AG5" s="168"/>
      <c r="AH5" s="168"/>
      <c r="AI5" s="168"/>
      <c r="AJ5" s="168"/>
      <c r="AK5" s="169"/>
      <c r="AL5" s="167" t="s">
        <v>61</v>
      </c>
      <c r="AM5" s="168"/>
      <c r="AN5" s="168"/>
      <c r="AO5" s="168"/>
      <c r="AP5" s="168"/>
      <c r="AQ5" s="169"/>
      <c r="AR5" s="167" t="s">
        <v>61</v>
      </c>
      <c r="AS5" s="168"/>
      <c r="AT5" s="168"/>
      <c r="AU5" s="168"/>
      <c r="AV5" s="168"/>
      <c r="AW5" s="168"/>
      <c r="AX5" s="202" t="s">
        <v>60</v>
      </c>
    </row>
    <row r="6" spans="1:66" ht="33.75" customHeight="1" thickBot="1" x14ac:dyDescent="0.3">
      <c r="B6" s="162"/>
      <c r="C6" s="162"/>
      <c r="D6" s="162"/>
      <c r="E6" s="162"/>
      <c r="F6" s="165"/>
      <c r="G6" s="165"/>
      <c r="H6" s="167" t="s">
        <v>59</v>
      </c>
      <c r="I6" s="168"/>
      <c r="J6" s="168"/>
      <c r="K6" s="168"/>
      <c r="L6" s="168"/>
      <c r="M6" s="169"/>
      <c r="N6" s="182" t="s">
        <v>59</v>
      </c>
      <c r="O6" s="183"/>
      <c r="P6" s="183"/>
      <c r="Q6" s="183"/>
      <c r="R6" s="183"/>
      <c r="S6" s="184"/>
      <c r="T6" s="185" t="s">
        <v>59</v>
      </c>
      <c r="U6" s="186"/>
      <c r="V6" s="186"/>
      <c r="W6" s="186"/>
      <c r="X6" s="186"/>
      <c r="Y6" s="187"/>
      <c r="Z6" s="167" t="s">
        <v>59</v>
      </c>
      <c r="AA6" s="168"/>
      <c r="AB6" s="168"/>
      <c r="AC6" s="168"/>
      <c r="AD6" s="168"/>
      <c r="AE6" s="169"/>
      <c r="AF6" s="167" t="s">
        <v>59</v>
      </c>
      <c r="AG6" s="168"/>
      <c r="AH6" s="168"/>
      <c r="AI6" s="168"/>
      <c r="AJ6" s="168"/>
      <c r="AK6" s="169"/>
      <c r="AL6" s="157" t="s">
        <v>59</v>
      </c>
      <c r="AM6" s="158"/>
      <c r="AN6" s="158"/>
      <c r="AO6" s="158"/>
      <c r="AP6" s="158"/>
      <c r="AQ6" s="159"/>
      <c r="AR6" s="157" t="s">
        <v>59</v>
      </c>
      <c r="AS6" s="158"/>
      <c r="AT6" s="158"/>
      <c r="AU6" s="158"/>
      <c r="AV6" s="158"/>
      <c r="AW6" s="158"/>
      <c r="AX6" s="203"/>
    </row>
    <row r="7" spans="1:66" ht="47.25" customHeight="1" thickBot="1" x14ac:dyDescent="0.3">
      <c r="B7" s="163"/>
      <c r="C7" s="163"/>
      <c r="D7" s="163"/>
      <c r="E7" s="163"/>
      <c r="F7" s="166"/>
      <c r="G7" s="166"/>
      <c r="H7" s="137" t="s">
        <v>57</v>
      </c>
      <c r="I7" s="137" t="s">
        <v>56</v>
      </c>
      <c r="J7" s="137" t="s">
        <v>55</v>
      </c>
      <c r="K7" s="137" t="s">
        <v>54</v>
      </c>
      <c r="L7" s="137" t="s">
        <v>53</v>
      </c>
      <c r="M7" s="137" t="s">
        <v>52</v>
      </c>
      <c r="N7" s="139" t="s">
        <v>57</v>
      </c>
      <c r="O7" s="139" t="s">
        <v>56</v>
      </c>
      <c r="P7" s="139" t="s">
        <v>55</v>
      </c>
      <c r="Q7" s="139" t="s">
        <v>54</v>
      </c>
      <c r="R7" s="139" t="s">
        <v>53</v>
      </c>
      <c r="S7" s="139" t="s">
        <v>52</v>
      </c>
      <c r="T7" s="138" t="s">
        <v>57</v>
      </c>
      <c r="U7" s="138" t="s">
        <v>56</v>
      </c>
      <c r="V7" s="138" t="s">
        <v>55</v>
      </c>
      <c r="W7" s="138" t="s">
        <v>54</v>
      </c>
      <c r="X7" s="138" t="s">
        <v>53</v>
      </c>
      <c r="Y7" s="138" t="s">
        <v>52</v>
      </c>
      <c r="Z7" s="137" t="s">
        <v>57</v>
      </c>
      <c r="AA7" s="137" t="s">
        <v>56</v>
      </c>
      <c r="AB7" s="137" t="s">
        <v>55</v>
      </c>
      <c r="AC7" s="137" t="s">
        <v>54</v>
      </c>
      <c r="AD7" s="137" t="s">
        <v>53</v>
      </c>
      <c r="AE7" s="137" t="s">
        <v>52</v>
      </c>
      <c r="AF7" s="137" t="s">
        <v>57</v>
      </c>
      <c r="AG7" s="137" t="s">
        <v>56</v>
      </c>
      <c r="AH7" s="137" t="s">
        <v>55</v>
      </c>
      <c r="AI7" s="137" t="s">
        <v>54</v>
      </c>
      <c r="AJ7" s="137" t="s">
        <v>53</v>
      </c>
      <c r="AK7" s="135" t="s">
        <v>58</v>
      </c>
      <c r="AL7" s="136" t="s">
        <v>57</v>
      </c>
      <c r="AM7" s="136" t="s">
        <v>56</v>
      </c>
      <c r="AN7" s="136" t="s">
        <v>55</v>
      </c>
      <c r="AO7" s="136" t="s">
        <v>54</v>
      </c>
      <c r="AP7" s="136" t="s">
        <v>53</v>
      </c>
      <c r="AQ7" s="137" t="s">
        <v>52</v>
      </c>
      <c r="AR7" s="136" t="s">
        <v>57</v>
      </c>
      <c r="AS7" s="136" t="s">
        <v>56</v>
      </c>
      <c r="AT7" s="136" t="s">
        <v>55</v>
      </c>
      <c r="AU7" s="136" t="s">
        <v>54</v>
      </c>
      <c r="AV7" s="136" t="s">
        <v>53</v>
      </c>
      <c r="AW7" s="135" t="s">
        <v>52</v>
      </c>
      <c r="AX7" s="208">
        <f>AVERAGE(AX8:AX105)</f>
        <v>0.30530124494915434</v>
      </c>
    </row>
    <row r="8" spans="1:66" ht="28.2" customHeight="1" x14ac:dyDescent="0.25">
      <c r="B8" s="179">
        <v>1</v>
      </c>
      <c r="C8" s="179" t="s">
        <v>51</v>
      </c>
      <c r="D8" s="44" t="s">
        <v>33</v>
      </c>
      <c r="E8" s="43" t="s">
        <v>17</v>
      </c>
      <c r="F8" s="42" t="s">
        <v>17</v>
      </c>
      <c r="G8" s="42" t="s">
        <v>16</v>
      </c>
      <c r="H8" s="134">
        <v>5517</v>
      </c>
      <c r="I8" s="41">
        <v>5931</v>
      </c>
      <c r="J8" s="41">
        <v>6228</v>
      </c>
      <c r="K8" s="41">
        <v>6540</v>
      </c>
      <c r="L8" s="41">
        <v>6704</v>
      </c>
      <c r="M8" s="133">
        <v>6872</v>
      </c>
      <c r="N8" s="11">
        <f t="shared" ref="N8:N39" si="0">H8+$M$3</f>
        <v>6817</v>
      </c>
      <c r="O8" s="11">
        <f t="shared" ref="O8:O39" si="1">ROUNDUP(N8*1.075,0)</f>
        <v>7329</v>
      </c>
      <c r="P8" s="11">
        <f t="shared" ref="P8:Q27" si="2">ROUNDUP(O8*1.05,0)</f>
        <v>7696</v>
      </c>
      <c r="Q8" s="11">
        <f t="shared" si="2"/>
        <v>8081</v>
      </c>
      <c r="R8" s="11">
        <f t="shared" ref="R8:S27" si="3">ROUNDUP(Q8*1.025,0)</f>
        <v>8284</v>
      </c>
      <c r="S8" s="11">
        <f t="shared" si="3"/>
        <v>8492</v>
      </c>
      <c r="T8" s="15">
        <f t="shared" ref="T8:T39" si="4">N8/$M$4</f>
        <v>2.7267999999999999</v>
      </c>
      <c r="U8" s="15">
        <f t="shared" ref="U8:U39" si="5">O8/$M$4</f>
        <v>2.9316</v>
      </c>
      <c r="V8" s="15">
        <f t="shared" ref="V8:V39" si="6">P8/$M$4</f>
        <v>3.0783999999999998</v>
      </c>
      <c r="W8" s="15">
        <f t="shared" ref="W8:W39" si="7">Q8/$M$4</f>
        <v>3.2324000000000002</v>
      </c>
      <c r="X8" s="15">
        <f t="shared" ref="X8:X39" si="8">R8/$M$4</f>
        <v>3.3136000000000001</v>
      </c>
      <c r="Y8" s="15">
        <f t="shared" ref="Y8:Y39" si="9">S8/$M$4</f>
        <v>3.3967999999999998</v>
      </c>
      <c r="Z8" s="25">
        <v>6517</v>
      </c>
      <c r="AA8" s="25">
        <v>7006</v>
      </c>
      <c r="AB8" s="25">
        <v>7357</v>
      </c>
      <c r="AC8" s="25">
        <v>7725</v>
      </c>
      <c r="AD8" s="25">
        <v>7919</v>
      </c>
      <c r="AE8" s="25">
        <v>8117</v>
      </c>
      <c r="AF8" s="125">
        <v>6517</v>
      </c>
      <c r="AG8" s="125">
        <f>ROUNDUP(AF8*$AR$2,0)</f>
        <v>7006</v>
      </c>
      <c r="AH8" s="125">
        <f>ROUNDUP(AG8*$AS$2,0)</f>
        <v>7357</v>
      </c>
      <c r="AI8" s="125">
        <f>ROUNDUP(AH8*$AT$2,0)</f>
        <v>7725</v>
      </c>
      <c r="AJ8" s="125">
        <f>ROUNDUP(AI8*$AU$2,0)</f>
        <v>7919</v>
      </c>
      <c r="AK8" s="11">
        <f>ROUNDUP(AJ8*$AV$2,0)</f>
        <v>8117</v>
      </c>
      <c r="AL8" s="11">
        <f t="shared" ref="AL8:AL39" si="10">N8-H8</f>
        <v>1300</v>
      </c>
      <c r="AM8" s="11">
        <f t="shared" ref="AM8:AM39" si="11">O8-I8</f>
        <v>1398</v>
      </c>
      <c r="AN8" s="11">
        <f t="shared" ref="AN8:AN39" si="12">P8-J8</f>
        <v>1468</v>
      </c>
      <c r="AO8" s="11">
        <f t="shared" ref="AO8:AO39" si="13">Q8-K8</f>
        <v>1541</v>
      </c>
      <c r="AP8" s="11">
        <f t="shared" ref="AP8:AP39" si="14">R8-L8</f>
        <v>1580</v>
      </c>
      <c r="AQ8" s="11">
        <f t="shared" ref="AQ8:AQ39" si="15">S8-M8</f>
        <v>1620</v>
      </c>
      <c r="AR8" s="37">
        <f t="shared" ref="AR8:AR39" si="16">Z8-H8</f>
        <v>1000</v>
      </c>
      <c r="AS8" s="36">
        <f t="shared" ref="AS8:AS39" si="17">AA8-I8</f>
        <v>1075</v>
      </c>
      <c r="AT8" s="36">
        <f t="shared" ref="AT8:AT39" si="18">AB8-J8</f>
        <v>1129</v>
      </c>
      <c r="AU8" s="36">
        <f t="shared" ref="AU8:AU39" si="19">AC8-K8</f>
        <v>1185</v>
      </c>
      <c r="AV8" s="36">
        <f t="shared" ref="AV8:AV39" si="20">AD8-L8</f>
        <v>1215</v>
      </c>
      <c r="AW8" s="35">
        <f t="shared" ref="AW8:AW39" si="21">AE8-M8</f>
        <v>1245</v>
      </c>
      <c r="AX8" s="207">
        <f>N8/H8-100%</f>
        <v>0.2356353090447707</v>
      </c>
    </row>
    <row r="9" spans="1:66" s="116" customFormat="1" ht="14.4" customHeight="1" x14ac:dyDescent="0.25">
      <c r="B9" s="180"/>
      <c r="C9" s="180"/>
      <c r="D9" s="129" t="s">
        <v>33</v>
      </c>
      <c r="E9" s="128" t="s">
        <v>15</v>
      </c>
      <c r="F9" s="119" t="s">
        <v>14</v>
      </c>
      <c r="G9" s="119" t="s">
        <v>14</v>
      </c>
      <c r="H9" s="126">
        <v>5101</v>
      </c>
      <c r="I9" s="29">
        <v>5484</v>
      </c>
      <c r="J9" s="29">
        <v>5759</v>
      </c>
      <c r="K9" s="29">
        <v>6047</v>
      </c>
      <c r="L9" s="29">
        <v>6199</v>
      </c>
      <c r="M9" s="62">
        <v>6354</v>
      </c>
      <c r="N9" s="11">
        <f t="shared" si="0"/>
        <v>6401</v>
      </c>
      <c r="O9" s="11">
        <f t="shared" si="1"/>
        <v>6882</v>
      </c>
      <c r="P9" s="11">
        <f t="shared" si="2"/>
        <v>7227</v>
      </c>
      <c r="Q9" s="11">
        <f t="shared" si="2"/>
        <v>7589</v>
      </c>
      <c r="R9" s="11">
        <f t="shared" si="3"/>
        <v>7779</v>
      </c>
      <c r="S9" s="11">
        <f t="shared" si="3"/>
        <v>7974</v>
      </c>
      <c r="T9" s="15">
        <f t="shared" si="4"/>
        <v>2.5604</v>
      </c>
      <c r="U9" s="15">
        <f t="shared" si="5"/>
        <v>2.7528000000000001</v>
      </c>
      <c r="V9" s="15">
        <f t="shared" si="6"/>
        <v>2.8908</v>
      </c>
      <c r="W9" s="15">
        <f t="shared" si="7"/>
        <v>3.0356000000000001</v>
      </c>
      <c r="X9" s="15">
        <f t="shared" si="8"/>
        <v>3.1116000000000001</v>
      </c>
      <c r="Y9" s="15">
        <f t="shared" si="9"/>
        <v>3.1896</v>
      </c>
      <c r="Z9" s="25">
        <v>6101</v>
      </c>
      <c r="AA9" s="25">
        <v>6559</v>
      </c>
      <c r="AB9" s="25">
        <v>6887</v>
      </c>
      <c r="AC9" s="25">
        <v>7232</v>
      </c>
      <c r="AD9" s="25">
        <v>7413</v>
      </c>
      <c r="AE9" s="25">
        <v>7599</v>
      </c>
      <c r="AF9" s="125">
        <v>6101</v>
      </c>
      <c r="AG9" s="125">
        <f>ROUNDUP(AF9*$AR$2,0)</f>
        <v>6559</v>
      </c>
      <c r="AH9" s="125">
        <f>ROUNDUP(AG9*$AS$2,0)</f>
        <v>6887</v>
      </c>
      <c r="AI9" s="125">
        <f>ROUNDUP(AH9*$AT$2,0)</f>
        <v>7232</v>
      </c>
      <c r="AJ9" s="125">
        <f>ROUNDUP(AI9*$AU$2,0)</f>
        <v>7413</v>
      </c>
      <c r="AK9" s="11">
        <f>ROUNDUP(AJ9*$AV$2,0)</f>
        <v>7599</v>
      </c>
      <c r="AL9" s="11">
        <f t="shared" si="10"/>
        <v>1300</v>
      </c>
      <c r="AM9" s="11">
        <f t="shared" si="11"/>
        <v>1398</v>
      </c>
      <c r="AN9" s="11">
        <f t="shared" si="12"/>
        <v>1468</v>
      </c>
      <c r="AO9" s="11">
        <f t="shared" si="13"/>
        <v>1542</v>
      </c>
      <c r="AP9" s="11">
        <f t="shared" si="14"/>
        <v>1580</v>
      </c>
      <c r="AQ9" s="11">
        <f t="shared" si="15"/>
        <v>1620</v>
      </c>
      <c r="AR9" s="23">
        <f t="shared" si="16"/>
        <v>1000</v>
      </c>
      <c r="AS9" s="11">
        <f t="shared" si="17"/>
        <v>1075</v>
      </c>
      <c r="AT9" s="11">
        <f t="shared" si="18"/>
        <v>1128</v>
      </c>
      <c r="AU9" s="11">
        <f t="shared" si="19"/>
        <v>1185</v>
      </c>
      <c r="AV9" s="11">
        <f t="shared" si="20"/>
        <v>1214</v>
      </c>
      <c r="AW9" s="22">
        <f t="shared" si="21"/>
        <v>1245</v>
      </c>
      <c r="AX9" s="207">
        <f t="shared" ref="AX9:AX72" si="22">N9/H9-100%</f>
        <v>0.2548519898059205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s="130" customFormat="1" ht="15" customHeight="1" x14ac:dyDescent="0.25">
      <c r="B10" s="180"/>
      <c r="C10" s="180"/>
      <c r="D10" s="132" t="s">
        <v>33</v>
      </c>
      <c r="E10" s="131" t="s">
        <v>13</v>
      </c>
      <c r="F10" s="119" t="s">
        <v>12</v>
      </c>
      <c r="G10" s="119" t="s">
        <v>11</v>
      </c>
      <c r="H10" s="126">
        <v>4828</v>
      </c>
      <c r="I10" s="29">
        <v>5191</v>
      </c>
      <c r="J10" s="29">
        <v>5451</v>
      </c>
      <c r="K10" s="29">
        <v>5724</v>
      </c>
      <c r="L10" s="29">
        <v>5868</v>
      </c>
      <c r="M10" s="62">
        <v>6015</v>
      </c>
      <c r="N10" s="11">
        <f t="shared" si="0"/>
        <v>6128</v>
      </c>
      <c r="O10" s="11">
        <f t="shared" si="1"/>
        <v>6588</v>
      </c>
      <c r="P10" s="11">
        <f t="shared" si="2"/>
        <v>6918</v>
      </c>
      <c r="Q10" s="11">
        <f t="shared" si="2"/>
        <v>7264</v>
      </c>
      <c r="R10" s="11">
        <f t="shared" si="3"/>
        <v>7446</v>
      </c>
      <c r="S10" s="11">
        <f t="shared" si="3"/>
        <v>7633</v>
      </c>
      <c r="T10" s="15">
        <f t="shared" si="4"/>
        <v>2.4512</v>
      </c>
      <c r="U10" s="15">
        <f t="shared" si="5"/>
        <v>2.6352000000000002</v>
      </c>
      <c r="V10" s="15">
        <f t="shared" si="6"/>
        <v>2.7671999999999999</v>
      </c>
      <c r="W10" s="15">
        <f t="shared" si="7"/>
        <v>2.9056000000000002</v>
      </c>
      <c r="X10" s="15">
        <f t="shared" si="8"/>
        <v>2.9784000000000002</v>
      </c>
      <c r="Y10" s="15">
        <f t="shared" si="9"/>
        <v>3.0531999999999999</v>
      </c>
      <c r="Z10" s="25">
        <v>5828</v>
      </c>
      <c r="AA10" s="25">
        <v>6266</v>
      </c>
      <c r="AB10" s="25">
        <v>6580</v>
      </c>
      <c r="AC10" s="25">
        <v>6909</v>
      </c>
      <c r="AD10" s="25">
        <v>7082</v>
      </c>
      <c r="AE10" s="25">
        <v>7260</v>
      </c>
      <c r="AF10" s="125">
        <v>5828</v>
      </c>
      <c r="AG10" s="125">
        <f>ROUNDUP(AF10*$AR$2,0)</f>
        <v>6266</v>
      </c>
      <c r="AH10" s="125">
        <f>ROUNDUP(AG10*$AS$2,0)</f>
        <v>6580</v>
      </c>
      <c r="AI10" s="125">
        <f>ROUNDUP(AH10*$AT$2,0)</f>
        <v>6909</v>
      </c>
      <c r="AJ10" s="11">
        <f>ROUNDUP(AI10*$AU$2,0)</f>
        <v>7082</v>
      </c>
      <c r="AK10" s="11">
        <f>ROUNDUP(AJ10*$AV$2,0)</f>
        <v>7260</v>
      </c>
      <c r="AL10" s="11">
        <f t="shared" si="10"/>
        <v>1300</v>
      </c>
      <c r="AM10" s="11">
        <f t="shared" si="11"/>
        <v>1397</v>
      </c>
      <c r="AN10" s="11">
        <f t="shared" si="12"/>
        <v>1467</v>
      </c>
      <c r="AO10" s="11">
        <f t="shared" si="13"/>
        <v>1540</v>
      </c>
      <c r="AP10" s="11">
        <f t="shared" si="14"/>
        <v>1578</v>
      </c>
      <c r="AQ10" s="11">
        <f t="shared" si="15"/>
        <v>1618</v>
      </c>
      <c r="AR10" s="23">
        <f t="shared" si="16"/>
        <v>1000</v>
      </c>
      <c r="AS10" s="11">
        <f t="shared" si="17"/>
        <v>1075</v>
      </c>
      <c r="AT10" s="11">
        <f t="shared" si="18"/>
        <v>1129</v>
      </c>
      <c r="AU10" s="11">
        <f t="shared" si="19"/>
        <v>1185</v>
      </c>
      <c r="AV10" s="11">
        <f t="shared" si="20"/>
        <v>1214</v>
      </c>
      <c r="AW10" s="22">
        <f t="shared" si="21"/>
        <v>1245</v>
      </c>
      <c r="AX10" s="207">
        <f t="shared" si="22"/>
        <v>0.26926263463131739</v>
      </c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s="116" customFormat="1" ht="15" customHeight="1" x14ac:dyDescent="0.25">
      <c r="B11" s="180"/>
      <c r="C11" s="180"/>
      <c r="D11" s="129" t="s">
        <v>33</v>
      </c>
      <c r="E11" s="128" t="s">
        <v>10</v>
      </c>
      <c r="F11" s="127" t="s">
        <v>9</v>
      </c>
      <c r="G11" s="119" t="s">
        <v>8</v>
      </c>
      <c r="H11" s="126">
        <v>4600</v>
      </c>
      <c r="I11" s="29">
        <v>4945</v>
      </c>
      <c r="J11" s="29">
        <v>5193</v>
      </c>
      <c r="K11" s="29">
        <v>5453</v>
      </c>
      <c r="L11" s="29">
        <v>5590</v>
      </c>
      <c r="M11" s="62">
        <v>5730</v>
      </c>
      <c r="N11" s="11">
        <f t="shared" si="0"/>
        <v>5900</v>
      </c>
      <c r="O11" s="11">
        <f t="shared" si="1"/>
        <v>6343</v>
      </c>
      <c r="P11" s="11">
        <f t="shared" si="2"/>
        <v>6661</v>
      </c>
      <c r="Q11" s="11">
        <f t="shared" si="2"/>
        <v>6995</v>
      </c>
      <c r="R11" s="11">
        <f t="shared" si="3"/>
        <v>7170</v>
      </c>
      <c r="S11" s="11">
        <f t="shared" si="3"/>
        <v>7350</v>
      </c>
      <c r="T11" s="15">
        <f t="shared" si="4"/>
        <v>2.36</v>
      </c>
      <c r="U11" s="15">
        <f t="shared" si="5"/>
        <v>2.5371999999999999</v>
      </c>
      <c r="V11" s="15">
        <f t="shared" si="6"/>
        <v>2.6644000000000001</v>
      </c>
      <c r="W11" s="15">
        <f t="shared" si="7"/>
        <v>2.798</v>
      </c>
      <c r="X11" s="15">
        <f t="shared" si="8"/>
        <v>2.8679999999999999</v>
      </c>
      <c r="Y11" s="15">
        <f t="shared" si="9"/>
        <v>2.94</v>
      </c>
      <c r="Z11" s="25">
        <v>5600</v>
      </c>
      <c r="AA11" s="25">
        <v>6020</v>
      </c>
      <c r="AB11" s="25">
        <v>6321</v>
      </c>
      <c r="AC11" s="25">
        <v>6638</v>
      </c>
      <c r="AD11" s="25">
        <v>6804</v>
      </c>
      <c r="AE11" s="25">
        <v>6975</v>
      </c>
      <c r="AF11" s="125">
        <v>5600</v>
      </c>
      <c r="AG11" s="125">
        <f>ROUNDUP(AF11*$AR$2,0)</f>
        <v>6020</v>
      </c>
      <c r="AH11" s="125">
        <f>ROUNDUP(AG11*$AS$2,0)</f>
        <v>6321</v>
      </c>
      <c r="AI11" s="11">
        <f>ROUNDUP(AH11*$AT$2,0)</f>
        <v>6638</v>
      </c>
      <c r="AJ11" s="11">
        <f>ROUNDUP(AI11*$AU$2,0)</f>
        <v>6804</v>
      </c>
      <c r="AK11" s="11">
        <f>ROUNDUP(AJ11*$AV$2,0)</f>
        <v>6975</v>
      </c>
      <c r="AL11" s="11">
        <f t="shared" si="10"/>
        <v>1300</v>
      </c>
      <c r="AM11" s="11">
        <f t="shared" si="11"/>
        <v>1398</v>
      </c>
      <c r="AN11" s="11">
        <f t="shared" si="12"/>
        <v>1468</v>
      </c>
      <c r="AO11" s="11">
        <f t="shared" si="13"/>
        <v>1542</v>
      </c>
      <c r="AP11" s="11">
        <f t="shared" si="14"/>
        <v>1580</v>
      </c>
      <c r="AQ11" s="11">
        <f t="shared" si="15"/>
        <v>1620</v>
      </c>
      <c r="AR11" s="23">
        <f t="shared" si="16"/>
        <v>1000</v>
      </c>
      <c r="AS11" s="11">
        <f t="shared" si="17"/>
        <v>1075</v>
      </c>
      <c r="AT11" s="11">
        <f t="shared" si="18"/>
        <v>1128</v>
      </c>
      <c r="AU11" s="11">
        <f t="shared" si="19"/>
        <v>1185</v>
      </c>
      <c r="AV11" s="11">
        <f t="shared" si="20"/>
        <v>1214</v>
      </c>
      <c r="AW11" s="22">
        <f t="shared" si="21"/>
        <v>1245</v>
      </c>
      <c r="AX11" s="207">
        <f t="shared" si="22"/>
        <v>0.28260869565217384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14.4" customHeight="1" x14ac:dyDescent="0.25">
      <c r="B12" s="180"/>
      <c r="C12" s="180"/>
      <c r="D12" s="32" t="s">
        <v>33</v>
      </c>
      <c r="E12" s="34" t="s">
        <v>7</v>
      </c>
      <c r="F12" s="30" t="s">
        <v>6</v>
      </c>
      <c r="G12" s="30" t="s">
        <v>5</v>
      </c>
      <c r="H12" s="126">
        <v>4508</v>
      </c>
      <c r="I12" s="29">
        <v>4847</v>
      </c>
      <c r="J12" s="29">
        <v>5090</v>
      </c>
      <c r="K12" s="29">
        <v>5345</v>
      </c>
      <c r="L12" s="29">
        <v>5479</v>
      </c>
      <c r="M12" s="62">
        <v>5616</v>
      </c>
      <c r="N12" s="11">
        <f t="shared" si="0"/>
        <v>5808</v>
      </c>
      <c r="O12" s="11">
        <f t="shared" si="1"/>
        <v>6244</v>
      </c>
      <c r="P12" s="11">
        <f t="shared" si="2"/>
        <v>6557</v>
      </c>
      <c r="Q12" s="11">
        <f t="shared" si="2"/>
        <v>6885</v>
      </c>
      <c r="R12" s="11">
        <f t="shared" si="3"/>
        <v>7058</v>
      </c>
      <c r="S12" s="11">
        <f t="shared" si="3"/>
        <v>7235</v>
      </c>
      <c r="T12" s="15">
        <f t="shared" si="4"/>
        <v>2.3231999999999999</v>
      </c>
      <c r="U12" s="15">
        <f t="shared" si="5"/>
        <v>2.4975999999999998</v>
      </c>
      <c r="V12" s="15">
        <f t="shared" si="6"/>
        <v>2.6227999999999998</v>
      </c>
      <c r="W12" s="15">
        <f t="shared" si="7"/>
        <v>2.754</v>
      </c>
      <c r="X12" s="15">
        <f t="shared" si="8"/>
        <v>2.8231999999999999</v>
      </c>
      <c r="Y12" s="15">
        <f t="shared" si="9"/>
        <v>2.8940000000000001</v>
      </c>
      <c r="Z12" s="25">
        <v>5508</v>
      </c>
      <c r="AA12" s="25">
        <v>5922</v>
      </c>
      <c r="AB12" s="25">
        <v>6219</v>
      </c>
      <c r="AC12" s="25">
        <v>6530</v>
      </c>
      <c r="AD12" s="25">
        <v>6694</v>
      </c>
      <c r="AE12" s="25">
        <v>6862</v>
      </c>
      <c r="AF12" s="125">
        <v>5508</v>
      </c>
      <c r="AG12" s="125">
        <f>ROUNDUP(AF12*$AR$2,0)</f>
        <v>5922</v>
      </c>
      <c r="AH12" s="11">
        <f>ROUNDUP(AG12*$AS$2,0)</f>
        <v>6219</v>
      </c>
      <c r="AI12" s="11">
        <f>ROUNDUP(AH12*$AT$2,0)</f>
        <v>6530</v>
      </c>
      <c r="AJ12" s="11">
        <f>ROUNDUP(AI12*$AU$2,0)</f>
        <v>6694</v>
      </c>
      <c r="AK12" s="11">
        <f>ROUNDUP(AJ12*$AV$2,0)</f>
        <v>6862</v>
      </c>
      <c r="AL12" s="11">
        <f t="shared" si="10"/>
        <v>1300</v>
      </c>
      <c r="AM12" s="11">
        <f t="shared" si="11"/>
        <v>1397</v>
      </c>
      <c r="AN12" s="11">
        <f t="shared" si="12"/>
        <v>1467</v>
      </c>
      <c r="AO12" s="11">
        <f t="shared" si="13"/>
        <v>1540</v>
      </c>
      <c r="AP12" s="11">
        <f t="shared" si="14"/>
        <v>1579</v>
      </c>
      <c r="AQ12" s="11">
        <f t="shared" si="15"/>
        <v>1619</v>
      </c>
      <c r="AR12" s="23">
        <f t="shared" si="16"/>
        <v>1000</v>
      </c>
      <c r="AS12" s="11">
        <f t="shared" si="17"/>
        <v>1075</v>
      </c>
      <c r="AT12" s="11">
        <f t="shared" si="18"/>
        <v>1129</v>
      </c>
      <c r="AU12" s="11">
        <f t="shared" si="19"/>
        <v>1185</v>
      </c>
      <c r="AV12" s="11">
        <f t="shared" si="20"/>
        <v>1215</v>
      </c>
      <c r="AW12" s="22">
        <f t="shared" si="21"/>
        <v>1246</v>
      </c>
      <c r="AX12" s="207">
        <f t="shared" si="22"/>
        <v>0.28837622005323871</v>
      </c>
    </row>
    <row r="13" spans="1:66" ht="14.4" customHeight="1" thickBot="1" x14ac:dyDescent="0.3">
      <c r="B13" s="181"/>
      <c r="C13" s="181"/>
      <c r="D13" s="95" t="s">
        <v>33</v>
      </c>
      <c r="E13" s="34" t="s">
        <v>4</v>
      </c>
      <c r="F13" s="33" t="s">
        <v>50</v>
      </c>
      <c r="G13" s="33" t="s">
        <v>49</v>
      </c>
      <c r="H13" s="111">
        <v>4372</v>
      </c>
      <c r="I13" s="70">
        <v>4700</v>
      </c>
      <c r="J13" s="70">
        <v>4935</v>
      </c>
      <c r="K13" s="70">
        <v>5182</v>
      </c>
      <c r="L13" s="70">
        <v>5312</v>
      </c>
      <c r="M13" s="68">
        <v>5445</v>
      </c>
      <c r="N13" s="11">
        <f t="shared" si="0"/>
        <v>5672</v>
      </c>
      <c r="O13" s="11">
        <f t="shared" si="1"/>
        <v>6098</v>
      </c>
      <c r="P13" s="11">
        <f t="shared" si="2"/>
        <v>6403</v>
      </c>
      <c r="Q13" s="11">
        <f t="shared" si="2"/>
        <v>6724</v>
      </c>
      <c r="R13" s="11">
        <f t="shared" si="3"/>
        <v>6893</v>
      </c>
      <c r="S13" s="11">
        <f t="shared" si="3"/>
        <v>7066</v>
      </c>
      <c r="T13" s="15">
        <f t="shared" si="4"/>
        <v>2.2688000000000001</v>
      </c>
      <c r="U13" s="15">
        <f t="shared" si="5"/>
        <v>2.4392</v>
      </c>
      <c r="V13" s="15">
        <f t="shared" si="6"/>
        <v>2.5611999999999999</v>
      </c>
      <c r="W13" s="15">
        <f t="shared" si="7"/>
        <v>2.6896</v>
      </c>
      <c r="X13" s="15">
        <f t="shared" si="8"/>
        <v>2.7572000000000001</v>
      </c>
      <c r="Y13" s="15">
        <f t="shared" si="9"/>
        <v>2.8264</v>
      </c>
      <c r="Z13" s="25">
        <v>5372</v>
      </c>
      <c r="AA13" s="25">
        <v>5775</v>
      </c>
      <c r="AB13" s="25">
        <v>6064</v>
      </c>
      <c r="AC13" s="25">
        <v>6368</v>
      </c>
      <c r="AD13" s="25">
        <v>6528</v>
      </c>
      <c r="AE13" s="25">
        <v>6692</v>
      </c>
      <c r="AF13" s="11">
        <f>H13+$AF$2</f>
        <v>5372</v>
      </c>
      <c r="AG13" s="11">
        <f>ROUNDUP(AF13*AR2,0)</f>
        <v>5775</v>
      </c>
      <c r="AH13" s="11">
        <f>ROUNDUP(AG13*AS2,0)</f>
        <v>6064</v>
      </c>
      <c r="AI13" s="11">
        <f>ROUNDUP(AH13*AT2,0)</f>
        <v>6368</v>
      </c>
      <c r="AJ13" s="11">
        <f>ROUNDUP(AI13*AU2,0)</f>
        <v>6528</v>
      </c>
      <c r="AK13" s="11">
        <f>ROUNDUP(AJ13*AV2,0)</f>
        <v>6692</v>
      </c>
      <c r="AL13" s="11">
        <f t="shared" si="10"/>
        <v>1300</v>
      </c>
      <c r="AM13" s="11">
        <f t="shared" si="11"/>
        <v>1398</v>
      </c>
      <c r="AN13" s="11">
        <f t="shared" si="12"/>
        <v>1468</v>
      </c>
      <c r="AO13" s="11">
        <f t="shared" si="13"/>
        <v>1542</v>
      </c>
      <c r="AP13" s="11">
        <f t="shared" si="14"/>
        <v>1581</v>
      </c>
      <c r="AQ13" s="11">
        <f t="shared" si="15"/>
        <v>1621</v>
      </c>
      <c r="AR13" s="58">
        <f t="shared" si="16"/>
        <v>1000</v>
      </c>
      <c r="AS13" s="57">
        <f t="shared" si="17"/>
        <v>1075</v>
      </c>
      <c r="AT13" s="57">
        <f t="shared" si="18"/>
        <v>1129</v>
      </c>
      <c r="AU13" s="57">
        <f t="shared" si="19"/>
        <v>1186</v>
      </c>
      <c r="AV13" s="57">
        <f t="shared" si="20"/>
        <v>1216</v>
      </c>
      <c r="AW13" s="56">
        <f t="shared" si="21"/>
        <v>1247</v>
      </c>
      <c r="AX13" s="207">
        <f t="shared" si="22"/>
        <v>0.29734675205855443</v>
      </c>
    </row>
    <row r="14" spans="1:66" ht="28.2" thickBot="1" x14ac:dyDescent="0.3">
      <c r="B14" s="179">
        <v>2</v>
      </c>
      <c r="C14" s="179" t="s">
        <v>48</v>
      </c>
      <c r="D14" s="84" t="s">
        <v>33</v>
      </c>
      <c r="E14" s="122" t="s">
        <v>17</v>
      </c>
      <c r="F14" s="123" t="s">
        <v>17</v>
      </c>
      <c r="G14" s="42" t="s">
        <v>16</v>
      </c>
      <c r="H14" s="41">
        <v>4828</v>
      </c>
      <c r="I14" s="41">
        <v>5191</v>
      </c>
      <c r="J14" s="41">
        <v>5451</v>
      </c>
      <c r="K14" s="41">
        <v>5724</v>
      </c>
      <c r="L14" s="41">
        <v>5868</v>
      </c>
      <c r="M14" s="40">
        <v>6015</v>
      </c>
      <c r="N14" s="11">
        <f t="shared" si="0"/>
        <v>6128</v>
      </c>
      <c r="O14" s="11">
        <f t="shared" si="1"/>
        <v>6588</v>
      </c>
      <c r="P14" s="11">
        <f t="shared" si="2"/>
        <v>6918</v>
      </c>
      <c r="Q14" s="11">
        <f t="shared" si="2"/>
        <v>7264</v>
      </c>
      <c r="R14" s="11">
        <f t="shared" si="3"/>
        <v>7446</v>
      </c>
      <c r="S14" s="11">
        <f t="shared" si="3"/>
        <v>7633</v>
      </c>
      <c r="T14" s="15">
        <f t="shared" si="4"/>
        <v>2.4512</v>
      </c>
      <c r="U14" s="15">
        <f t="shared" si="5"/>
        <v>2.6352000000000002</v>
      </c>
      <c r="V14" s="15">
        <f t="shared" si="6"/>
        <v>2.7671999999999999</v>
      </c>
      <c r="W14" s="15">
        <f t="shared" si="7"/>
        <v>2.9056000000000002</v>
      </c>
      <c r="X14" s="15">
        <f t="shared" si="8"/>
        <v>2.9784000000000002</v>
      </c>
      <c r="Y14" s="15">
        <f t="shared" si="9"/>
        <v>3.0531999999999999</v>
      </c>
      <c r="Z14" s="11">
        <f t="shared" ref="Z14:Z45" si="23">H14+1000</f>
        <v>5828</v>
      </c>
      <c r="AA14" s="11">
        <f>ROUNDUP(Z14*1.075,0)</f>
        <v>6266</v>
      </c>
      <c r="AB14" s="11">
        <f t="shared" ref="AB14:AC18" si="24">ROUNDUP(AA14*1.05,0)</f>
        <v>6580</v>
      </c>
      <c r="AC14" s="11">
        <f t="shared" si="24"/>
        <v>6909</v>
      </c>
      <c r="AD14" s="11">
        <f t="shared" ref="AD14:AE33" si="25">ROUNDUP(AC14*1.025,0)</f>
        <v>7082</v>
      </c>
      <c r="AE14" s="11">
        <f t="shared" si="25"/>
        <v>7260</v>
      </c>
      <c r="AF14" s="25"/>
      <c r="AG14" s="25"/>
      <c r="AH14" s="25"/>
      <c r="AI14" s="25"/>
      <c r="AJ14" s="25"/>
      <c r="AK14" s="25" t="e">
        <f>#REF!</f>
        <v>#REF!</v>
      </c>
      <c r="AL14" s="11">
        <f t="shared" si="10"/>
        <v>1300</v>
      </c>
      <c r="AM14" s="11">
        <f t="shared" si="11"/>
        <v>1397</v>
      </c>
      <c r="AN14" s="11">
        <f t="shared" si="12"/>
        <v>1467</v>
      </c>
      <c r="AO14" s="11">
        <f t="shared" si="13"/>
        <v>1540</v>
      </c>
      <c r="AP14" s="11">
        <f t="shared" si="14"/>
        <v>1578</v>
      </c>
      <c r="AQ14" s="11">
        <f t="shared" si="15"/>
        <v>1618</v>
      </c>
      <c r="AR14" s="37">
        <f t="shared" si="16"/>
        <v>1000</v>
      </c>
      <c r="AS14" s="36">
        <f t="shared" si="17"/>
        <v>1075</v>
      </c>
      <c r="AT14" s="36">
        <f t="shared" si="18"/>
        <v>1129</v>
      </c>
      <c r="AU14" s="36">
        <f t="shared" si="19"/>
        <v>1185</v>
      </c>
      <c r="AV14" s="36">
        <f t="shared" si="20"/>
        <v>1214</v>
      </c>
      <c r="AW14" s="35">
        <f t="shared" si="21"/>
        <v>1245</v>
      </c>
      <c r="AX14" s="207">
        <f t="shared" si="22"/>
        <v>0.26926263463131739</v>
      </c>
    </row>
    <row r="15" spans="1:66" ht="15" customHeight="1" thickBot="1" x14ac:dyDescent="0.3">
      <c r="B15" s="180"/>
      <c r="C15" s="180"/>
      <c r="D15" s="84" t="s">
        <v>33</v>
      </c>
      <c r="E15" s="122" t="s">
        <v>15</v>
      </c>
      <c r="F15" s="123" t="s">
        <v>14</v>
      </c>
      <c r="G15" s="30" t="s">
        <v>14</v>
      </c>
      <c r="H15" s="29">
        <v>4554</v>
      </c>
      <c r="I15" s="29">
        <v>4896</v>
      </c>
      <c r="J15" s="29">
        <v>5141</v>
      </c>
      <c r="K15" s="29">
        <v>5399</v>
      </c>
      <c r="L15" s="29">
        <v>5534</v>
      </c>
      <c r="M15" s="28">
        <v>5673</v>
      </c>
      <c r="N15" s="11">
        <f t="shared" si="0"/>
        <v>5854</v>
      </c>
      <c r="O15" s="11">
        <f t="shared" si="1"/>
        <v>6294</v>
      </c>
      <c r="P15" s="11">
        <f t="shared" si="2"/>
        <v>6609</v>
      </c>
      <c r="Q15" s="11">
        <f t="shared" si="2"/>
        <v>6940</v>
      </c>
      <c r="R15" s="11">
        <f t="shared" si="3"/>
        <v>7114</v>
      </c>
      <c r="S15" s="11">
        <f t="shared" si="3"/>
        <v>7292</v>
      </c>
      <c r="T15" s="15">
        <f t="shared" si="4"/>
        <v>2.3416000000000001</v>
      </c>
      <c r="U15" s="15">
        <f t="shared" si="5"/>
        <v>2.5175999999999998</v>
      </c>
      <c r="V15" s="15">
        <f t="shared" si="6"/>
        <v>2.6436000000000002</v>
      </c>
      <c r="W15" s="15">
        <f t="shared" si="7"/>
        <v>2.7759999999999998</v>
      </c>
      <c r="X15" s="15">
        <f t="shared" si="8"/>
        <v>2.8456000000000001</v>
      </c>
      <c r="Y15" s="15">
        <f t="shared" si="9"/>
        <v>2.9167999999999998</v>
      </c>
      <c r="Z15" s="11">
        <f t="shared" si="23"/>
        <v>5554</v>
      </c>
      <c r="AA15" s="11">
        <f>ROUNDUP(Z15*1.075,0)</f>
        <v>5971</v>
      </c>
      <c r="AB15" s="11">
        <f t="shared" si="24"/>
        <v>6270</v>
      </c>
      <c r="AC15" s="11">
        <f t="shared" si="24"/>
        <v>6584</v>
      </c>
      <c r="AD15" s="11">
        <f t="shared" si="25"/>
        <v>6749</v>
      </c>
      <c r="AE15" s="11">
        <f t="shared" si="25"/>
        <v>6918</v>
      </c>
      <c r="AF15" s="25"/>
      <c r="AG15" s="25"/>
      <c r="AH15" s="25"/>
      <c r="AI15" s="25"/>
      <c r="AJ15" s="25"/>
      <c r="AK15" s="25"/>
      <c r="AL15" s="11">
        <f t="shared" si="10"/>
        <v>1300</v>
      </c>
      <c r="AM15" s="11">
        <f t="shared" si="11"/>
        <v>1398</v>
      </c>
      <c r="AN15" s="11">
        <f t="shared" si="12"/>
        <v>1468</v>
      </c>
      <c r="AO15" s="11">
        <f t="shared" si="13"/>
        <v>1541</v>
      </c>
      <c r="AP15" s="11">
        <f t="shared" si="14"/>
        <v>1580</v>
      </c>
      <c r="AQ15" s="11">
        <f t="shared" si="15"/>
        <v>1619</v>
      </c>
      <c r="AR15" s="23">
        <f t="shared" si="16"/>
        <v>1000</v>
      </c>
      <c r="AS15" s="11">
        <f t="shared" si="17"/>
        <v>1075</v>
      </c>
      <c r="AT15" s="11">
        <f t="shared" si="18"/>
        <v>1129</v>
      </c>
      <c r="AU15" s="11">
        <f t="shared" si="19"/>
        <v>1185</v>
      </c>
      <c r="AV15" s="11">
        <f t="shared" si="20"/>
        <v>1215</v>
      </c>
      <c r="AW15" s="22">
        <f t="shared" si="21"/>
        <v>1245</v>
      </c>
      <c r="AX15" s="207">
        <f t="shared" si="22"/>
        <v>0.28546332894158977</v>
      </c>
    </row>
    <row r="16" spans="1:66" ht="15" customHeight="1" thickBot="1" x14ac:dyDescent="0.3">
      <c r="B16" s="180"/>
      <c r="C16" s="180"/>
      <c r="D16" s="84" t="s">
        <v>33</v>
      </c>
      <c r="E16" s="122" t="s">
        <v>13</v>
      </c>
      <c r="F16" s="123" t="s">
        <v>12</v>
      </c>
      <c r="G16" s="30" t="s">
        <v>11</v>
      </c>
      <c r="H16" s="29">
        <v>4417</v>
      </c>
      <c r="I16" s="29">
        <v>4749</v>
      </c>
      <c r="J16" s="29">
        <v>4987</v>
      </c>
      <c r="K16" s="29">
        <v>5237</v>
      </c>
      <c r="L16" s="29">
        <v>5368</v>
      </c>
      <c r="M16" s="28">
        <v>5503</v>
      </c>
      <c r="N16" s="11">
        <f t="shared" si="0"/>
        <v>5717</v>
      </c>
      <c r="O16" s="11">
        <f t="shared" si="1"/>
        <v>6146</v>
      </c>
      <c r="P16" s="11">
        <f t="shared" si="2"/>
        <v>6454</v>
      </c>
      <c r="Q16" s="11">
        <f t="shared" si="2"/>
        <v>6777</v>
      </c>
      <c r="R16" s="11">
        <f t="shared" si="3"/>
        <v>6947</v>
      </c>
      <c r="S16" s="11">
        <f t="shared" si="3"/>
        <v>7121</v>
      </c>
      <c r="T16" s="15">
        <f t="shared" si="4"/>
        <v>2.2867999999999999</v>
      </c>
      <c r="U16" s="15">
        <f t="shared" si="5"/>
        <v>2.4584000000000001</v>
      </c>
      <c r="V16" s="15">
        <f t="shared" si="6"/>
        <v>2.5815999999999999</v>
      </c>
      <c r="W16" s="15">
        <f t="shared" si="7"/>
        <v>2.7107999999999999</v>
      </c>
      <c r="X16" s="15">
        <f t="shared" si="8"/>
        <v>2.7787999999999999</v>
      </c>
      <c r="Y16" s="15">
        <f t="shared" si="9"/>
        <v>2.8483999999999998</v>
      </c>
      <c r="Z16" s="11">
        <f t="shared" si="23"/>
        <v>5417</v>
      </c>
      <c r="AA16" s="11">
        <f>ROUNDUP(Z16*1.075,0)</f>
        <v>5824</v>
      </c>
      <c r="AB16" s="11">
        <f t="shared" si="24"/>
        <v>6116</v>
      </c>
      <c r="AC16" s="11">
        <f t="shared" si="24"/>
        <v>6422</v>
      </c>
      <c r="AD16" s="11">
        <f t="shared" si="25"/>
        <v>6583</v>
      </c>
      <c r="AE16" s="11">
        <f t="shared" si="25"/>
        <v>6748</v>
      </c>
      <c r="AF16" s="25"/>
      <c r="AG16" s="25"/>
      <c r="AH16" s="25"/>
      <c r="AI16" s="25"/>
      <c r="AJ16" s="25"/>
      <c r="AK16" s="25"/>
      <c r="AL16" s="11">
        <f t="shared" si="10"/>
        <v>1300</v>
      </c>
      <c r="AM16" s="11">
        <f t="shared" si="11"/>
        <v>1397</v>
      </c>
      <c r="AN16" s="11">
        <f t="shared" si="12"/>
        <v>1467</v>
      </c>
      <c r="AO16" s="11">
        <f t="shared" si="13"/>
        <v>1540</v>
      </c>
      <c r="AP16" s="11">
        <f t="shared" si="14"/>
        <v>1579</v>
      </c>
      <c r="AQ16" s="11">
        <f t="shared" si="15"/>
        <v>1618</v>
      </c>
      <c r="AR16" s="23">
        <f t="shared" si="16"/>
        <v>1000</v>
      </c>
      <c r="AS16" s="11">
        <f t="shared" si="17"/>
        <v>1075</v>
      </c>
      <c r="AT16" s="11">
        <f t="shared" si="18"/>
        <v>1129</v>
      </c>
      <c r="AU16" s="11">
        <f t="shared" si="19"/>
        <v>1185</v>
      </c>
      <c r="AV16" s="11">
        <f t="shared" si="20"/>
        <v>1215</v>
      </c>
      <c r="AW16" s="22">
        <f t="shared" si="21"/>
        <v>1245</v>
      </c>
      <c r="AX16" s="207">
        <f t="shared" si="22"/>
        <v>0.29431741000679201</v>
      </c>
    </row>
    <row r="17" spans="2:50" ht="14.4" customHeight="1" thickBot="1" x14ac:dyDescent="0.3">
      <c r="B17" s="180"/>
      <c r="C17" s="180"/>
      <c r="D17" s="84" t="s">
        <v>33</v>
      </c>
      <c r="E17" s="84" t="s">
        <v>10</v>
      </c>
      <c r="F17" s="124" t="s">
        <v>9</v>
      </c>
      <c r="G17" s="30" t="s">
        <v>8</v>
      </c>
      <c r="H17" s="29">
        <v>4372</v>
      </c>
      <c r="I17" s="29">
        <v>4700</v>
      </c>
      <c r="J17" s="29">
        <v>4935</v>
      </c>
      <c r="K17" s="29">
        <v>5182</v>
      </c>
      <c r="L17" s="29">
        <v>5312</v>
      </c>
      <c r="M17" s="28">
        <v>5445</v>
      </c>
      <c r="N17" s="11">
        <f t="shared" si="0"/>
        <v>5672</v>
      </c>
      <c r="O17" s="11">
        <f t="shared" si="1"/>
        <v>6098</v>
      </c>
      <c r="P17" s="11">
        <f t="shared" si="2"/>
        <v>6403</v>
      </c>
      <c r="Q17" s="11">
        <f t="shared" si="2"/>
        <v>6724</v>
      </c>
      <c r="R17" s="11">
        <f t="shared" si="3"/>
        <v>6893</v>
      </c>
      <c r="S17" s="11">
        <f t="shared" si="3"/>
        <v>7066</v>
      </c>
      <c r="T17" s="15">
        <f t="shared" si="4"/>
        <v>2.2688000000000001</v>
      </c>
      <c r="U17" s="15">
        <f t="shared" si="5"/>
        <v>2.4392</v>
      </c>
      <c r="V17" s="15">
        <f t="shared" si="6"/>
        <v>2.5611999999999999</v>
      </c>
      <c r="W17" s="15">
        <f t="shared" si="7"/>
        <v>2.6896</v>
      </c>
      <c r="X17" s="15">
        <f t="shared" si="8"/>
        <v>2.7572000000000001</v>
      </c>
      <c r="Y17" s="15">
        <f t="shared" si="9"/>
        <v>2.8264</v>
      </c>
      <c r="Z17" s="11">
        <f t="shared" si="23"/>
        <v>5372</v>
      </c>
      <c r="AA17" s="11">
        <f>ROUNDUP(Z17*1.075,0)</f>
        <v>5775</v>
      </c>
      <c r="AB17" s="11">
        <f t="shared" si="24"/>
        <v>6064</v>
      </c>
      <c r="AC17" s="11">
        <f t="shared" si="24"/>
        <v>6368</v>
      </c>
      <c r="AD17" s="11">
        <f t="shared" si="25"/>
        <v>6528</v>
      </c>
      <c r="AE17" s="11">
        <f t="shared" si="25"/>
        <v>6692</v>
      </c>
      <c r="AF17" s="25">
        <v>5372</v>
      </c>
      <c r="AG17" s="25"/>
      <c r="AH17" s="25"/>
      <c r="AI17" s="25" t="e">
        <f>#REF!</f>
        <v>#REF!</v>
      </c>
      <c r="AJ17" s="25" t="e">
        <f>#REF!</f>
        <v>#REF!</v>
      </c>
      <c r="AK17" s="25" t="e">
        <f>#REF!</f>
        <v>#REF!</v>
      </c>
      <c r="AL17" s="11">
        <f t="shared" si="10"/>
        <v>1300</v>
      </c>
      <c r="AM17" s="11">
        <f t="shared" si="11"/>
        <v>1398</v>
      </c>
      <c r="AN17" s="11">
        <f t="shared" si="12"/>
        <v>1468</v>
      </c>
      <c r="AO17" s="11">
        <f t="shared" si="13"/>
        <v>1542</v>
      </c>
      <c r="AP17" s="11">
        <f t="shared" si="14"/>
        <v>1581</v>
      </c>
      <c r="AQ17" s="11">
        <f t="shared" si="15"/>
        <v>1621</v>
      </c>
      <c r="AR17" s="23">
        <f t="shared" si="16"/>
        <v>1000</v>
      </c>
      <c r="AS17" s="11">
        <f t="shared" si="17"/>
        <v>1075</v>
      </c>
      <c r="AT17" s="11">
        <f t="shared" si="18"/>
        <v>1129</v>
      </c>
      <c r="AU17" s="11">
        <f t="shared" si="19"/>
        <v>1186</v>
      </c>
      <c r="AV17" s="11">
        <f t="shared" si="20"/>
        <v>1216</v>
      </c>
      <c r="AW17" s="22">
        <f t="shared" si="21"/>
        <v>1247</v>
      </c>
      <c r="AX17" s="207">
        <f t="shared" si="22"/>
        <v>0.29734675205855443</v>
      </c>
    </row>
    <row r="18" spans="2:50" ht="14.4" customHeight="1" thickBot="1" x14ac:dyDescent="0.3">
      <c r="B18" s="180"/>
      <c r="C18" s="180"/>
      <c r="D18" s="84" t="s">
        <v>33</v>
      </c>
      <c r="E18" s="122" t="s">
        <v>7</v>
      </c>
      <c r="F18" s="123"/>
      <c r="G18" s="30" t="s">
        <v>2</v>
      </c>
      <c r="H18" s="29">
        <v>4235</v>
      </c>
      <c r="I18" s="29">
        <v>4553</v>
      </c>
      <c r="J18" s="29">
        <v>4781</v>
      </c>
      <c r="K18" s="29">
        <v>5021</v>
      </c>
      <c r="L18" s="29">
        <v>5147</v>
      </c>
      <c r="M18" s="28">
        <v>5276</v>
      </c>
      <c r="N18" s="11">
        <f t="shared" si="0"/>
        <v>5535</v>
      </c>
      <c r="O18" s="11">
        <f t="shared" si="1"/>
        <v>5951</v>
      </c>
      <c r="P18" s="11">
        <f t="shared" si="2"/>
        <v>6249</v>
      </c>
      <c r="Q18" s="11">
        <f t="shared" si="2"/>
        <v>6562</v>
      </c>
      <c r="R18" s="11">
        <f t="shared" si="3"/>
        <v>6727</v>
      </c>
      <c r="S18" s="11">
        <f t="shared" si="3"/>
        <v>6896</v>
      </c>
      <c r="T18" s="15">
        <f t="shared" si="4"/>
        <v>2.214</v>
      </c>
      <c r="U18" s="15">
        <f t="shared" si="5"/>
        <v>2.3803999999999998</v>
      </c>
      <c r="V18" s="15">
        <f t="shared" si="6"/>
        <v>2.4996</v>
      </c>
      <c r="W18" s="15">
        <f t="shared" si="7"/>
        <v>2.6248</v>
      </c>
      <c r="X18" s="15">
        <f t="shared" si="8"/>
        <v>2.6907999999999999</v>
      </c>
      <c r="Y18" s="15">
        <f t="shared" si="9"/>
        <v>2.7584</v>
      </c>
      <c r="Z18" s="11">
        <f t="shared" si="23"/>
        <v>5235</v>
      </c>
      <c r="AA18" s="11">
        <f>ROUNDUP(Z18*1.075,0)</f>
        <v>5628</v>
      </c>
      <c r="AB18" s="11">
        <f t="shared" si="24"/>
        <v>5910</v>
      </c>
      <c r="AC18" s="11">
        <f t="shared" si="24"/>
        <v>6206</v>
      </c>
      <c r="AD18" s="11">
        <f t="shared" si="25"/>
        <v>6362</v>
      </c>
      <c r="AE18" s="11">
        <f t="shared" si="25"/>
        <v>6522</v>
      </c>
      <c r="AF18" s="25">
        <f t="shared" ref="AF18:AK18" si="26">AF19</f>
        <v>5235</v>
      </c>
      <c r="AG18" s="25">
        <f t="shared" si="26"/>
        <v>5628</v>
      </c>
      <c r="AH18" s="25">
        <f t="shared" si="26"/>
        <v>5910</v>
      </c>
      <c r="AI18" s="25">
        <f t="shared" si="26"/>
        <v>6206</v>
      </c>
      <c r="AJ18" s="25">
        <f t="shared" si="26"/>
        <v>6362</v>
      </c>
      <c r="AK18" s="25">
        <f t="shared" si="26"/>
        <v>6522</v>
      </c>
      <c r="AL18" s="11">
        <f t="shared" si="10"/>
        <v>1300</v>
      </c>
      <c r="AM18" s="11">
        <f t="shared" si="11"/>
        <v>1398</v>
      </c>
      <c r="AN18" s="11">
        <f t="shared" si="12"/>
        <v>1468</v>
      </c>
      <c r="AO18" s="11">
        <f t="shared" si="13"/>
        <v>1541</v>
      </c>
      <c r="AP18" s="11">
        <f t="shared" si="14"/>
        <v>1580</v>
      </c>
      <c r="AQ18" s="11">
        <f t="shared" si="15"/>
        <v>1620</v>
      </c>
      <c r="AR18" s="23">
        <f t="shared" si="16"/>
        <v>1000</v>
      </c>
      <c r="AS18" s="11">
        <f t="shared" si="17"/>
        <v>1075</v>
      </c>
      <c r="AT18" s="11">
        <f t="shared" si="18"/>
        <v>1129</v>
      </c>
      <c r="AU18" s="11">
        <f t="shared" si="19"/>
        <v>1185</v>
      </c>
      <c r="AV18" s="11">
        <f t="shared" si="20"/>
        <v>1215</v>
      </c>
      <c r="AW18" s="22">
        <f t="shared" si="21"/>
        <v>1246</v>
      </c>
      <c r="AX18" s="207">
        <f t="shared" si="22"/>
        <v>0.30696576151121602</v>
      </c>
    </row>
    <row r="19" spans="2:50" ht="14.4" customHeight="1" thickBot="1" x14ac:dyDescent="0.3">
      <c r="B19" s="181"/>
      <c r="C19" s="181"/>
      <c r="D19" s="122" t="s">
        <v>33</v>
      </c>
      <c r="E19" s="122" t="s">
        <v>4</v>
      </c>
      <c r="F19" s="121" t="s">
        <v>3</v>
      </c>
      <c r="G19" s="33" t="s">
        <v>2</v>
      </c>
      <c r="H19" s="69">
        <v>4235</v>
      </c>
      <c r="I19" s="70">
        <v>4553</v>
      </c>
      <c r="J19" s="70">
        <v>4781</v>
      </c>
      <c r="K19" s="70">
        <v>5021</v>
      </c>
      <c r="L19" s="70">
        <v>5147</v>
      </c>
      <c r="M19" s="69">
        <v>5276</v>
      </c>
      <c r="N19" s="11">
        <f t="shared" si="0"/>
        <v>5535</v>
      </c>
      <c r="O19" s="11">
        <f t="shared" si="1"/>
        <v>5951</v>
      </c>
      <c r="P19" s="11">
        <f t="shared" si="2"/>
        <v>6249</v>
      </c>
      <c r="Q19" s="11">
        <f t="shared" si="2"/>
        <v>6562</v>
      </c>
      <c r="R19" s="11">
        <f t="shared" si="3"/>
        <v>6727</v>
      </c>
      <c r="S19" s="11">
        <f t="shared" si="3"/>
        <v>6896</v>
      </c>
      <c r="T19" s="15">
        <f t="shared" si="4"/>
        <v>2.214</v>
      </c>
      <c r="U19" s="15">
        <f t="shared" si="5"/>
        <v>2.3803999999999998</v>
      </c>
      <c r="V19" s="15">
        <f t="shared" si="6"/>
        <v>2.4996</v>
      </c>
      <c r="W19" s="15">
        <f t="shared" si="7"/>
        <v>2.6248</v>
      </c>
      <c r="X19" s="15">
        <f t="shared" si="8"/>
        <v>2.6907999999999999</v>
      </c>
      <c r="Y19" s="15">
        <f t="shared" si="9"/>
        <v>2.7584</v>
      </c>
      <c r="Z19" s="11">
        <f t="shared" si="23"/>
        <v>5235</v>
      </c>
      <c r="AA19" s="11">
        <v>5628</v>
      </c>
      <c r="AB19" s="11">
        <v>5910</v>
      </c>
      <c r="AC19" s="11">
        <f t="shared" ref="AC19:AC50" si="27">ROUNDUP(AB19*1.05,0)</f>
        <v>6206</v>
      </c>
      <c r="AD19" s="11">
        <f t="shared" si="25"/>
        <v>6362</v>
      </c>
      <c r="AE19" s="11">
        <f t="shared" si="25"/>
        <v>6522</v>
      </c>
      <c r="AF19" s="25">
        <v>5235</v>
      </c>
      <c r="AG19" s="25">
        <f>ROUNDUP(AF19*AR2,0)</f>
        <v>5628</v>
      </c>
      <c r="AH19" s="25">
        <f>ROUNDUP(AG19*AS2,0)</f>
        <v>5910</v>
      </c>
      <c r="AI19" s="25">
        <f>ROUNDUP(AH19*AT2,0)</f>
        <v>6206</v>
      </c>
      <c r="AJ19" s="25">
        <f>ROUNDUP(AI19*AU2,0)</f>
        <v>6362</v>
      </c>
      <c r="AK19" s="25">
        <f>ROUNDUP(AJ19*AV2,0)</f>
        <v>6522</v>
      </c>
      <c r="AL19" s="11">
        <f t="shared" si="10"/>
        <v>1300</v>
      </c>
      <c r="AM19" s="11">
        <f t="shared" si="11"/>
        <v>1398</v>
      </c>
      <c r="AN19" s="11">
        <f t="shared" si="12"/>
        <v>1468</v>
      </c>
      <c r="AO19" s="11">
        <f t="shared" si="13"/>
        <v>1541</v>
      </c>
      <c r="AP19" s="11">
        <f t="shared" si="14"/>
        <v>1580</v>
      </c>
      <c r="AQ19" s="11">
        <f t="shared" si="15"/>
        <v>1620</v>
      </c>
      <c r="AR19" s="58">
        <f t="shared" si="16"/>
        <v>1000</v>
      </c>
      <c r="AS19" s="57">
        <f t="shared" si="17"/>
        <v>1075</v>
      </c>
      <c r="AT19" s="57">
        <f t="shared" si="18"/>
        <v>1129</v>
      </c>
      <c r="AU19" s="57">
        <f t="shared" si="19"/>
        <v>1185</v>
      </c>
      <c r="AV19" s="57">
        <f t="shared" si="20"/>
        <v>1215</v>
      </c>
      <c r="AW19" s="56">
        <f t="shared" si="21"/>
        <v>1246</v>
      </c>
      <c r="AX19" s="207">
        <f t="shared" si="22"/>
        <v>0.30696576151121602</v>
      </c>
    </row>
    <row r="20" spans="2:50" ht="28.2" customHeight="1" x14ac:dyDescent="0.25">
      <c r="B20" s="179">
        <v>3</v>
      </c>
      <c r="C20" s="188" t="s">
        <v>47</v>
      </c>
      <c r="D20" s="112" t="s">
        <v>33</v>
      </c>
      <c r="E20" s="43" t="s">
        <v>17</v>
      </c>
      <c r="F20" s="42" t="s">
        <v>17</v>
      </c>
      <c r="G20" s="42" t="s">
        <v>16</v>
      </c>
      <c r="H20" s="40">
        <v>4554</v>
      </c>
      <c r="I20" s="41">
        <v>4896</v>
      </c>
      <c r="J20" s="40">
        <v>5141</v>
      </c>
      <c r="K20" s="40">
        <v>5399</v>
      </c>
      <c r="L20" s="40">
        <v>5534</v>
      </c>
      <c r="M20" s="40">
        <v>5673</v>
      </c>
      <c r="N20" s="11">
        <f t="shared" si="0"/>
        <v>5854</v>
      </c>
      <c r="O20" s="11">
        <f t="shared" si="1"/>
        <v>6294</v>
      </c>
      <c r="P20" s="11">
        <f t="shared" si="2"/>
        <v>6609</v>
      </c>
      <c r="Q20" s="11">
        <f t="shared" si="2"/>
        <v>6940</v>
      </c>
      <c r="R20" s="11">
        <f t="shared" si="3"/>
        <v>7114</v>
      </c>
      <c r="S20" s="11">
        <f t="shared" si="3"/>
        <v>7292</v>
      </c>
      <c r="T20" s="15">
        <f t="shared" si="4"/>
        <v>2.3416000000000001</v>
      </c>
      <c r="U20" s="15">
        <f t="shared" si="5"/>
        <v>2.5175999999999998</v>
      </c>
      <c r="V20" s="15">
        <f t="shared" si="6"/>
        <v>2.6436000000000002</v>
      </c>
      <c r="W20" s="15">
        <f t="shared" si="7"/>
        <v>2.7759999999999998</v>
      </c>
      <c r="X20" s="15">
        <f t="shared" si="8"/>
        <v>2.8456000000000001</v>
      </c>
      <c r="Y20" s="15">
        <f t="shared" si="9"/>
        <v>2.9167999999999998</v>
      </c>
      <c r="Z20" s="11">
        <f t="shared" si="23"/>
        <v>5554</v>
      </c>
      <c r="AA20" s="25">
        <f t="shared" ref="AA20:AA51" si="28">ROUNDUP(Z20*1.075,0)</f>
        <v>5971</v>
      </c>
      <c r="AB20" s="25">
        <f t="shared" ref="AB20:AB51" si="29">ROUNDUP(AA20*1.05,0)</f>
        <v>6270</v>
      </c>
      <c r="AC20" s="25">
        <f t="shared" si="27"/>
        <v>6584</v>
      </c>
      <c r="AD20" s="25">
        <f t="shared" si="25"/>
        <v>6749</v>
      </c>
      <c r="AE20" s="25">
        <f t="shared" si="25"/>
        <v>6918</v>
      </c>
      <c r="AF20" s="25"/>
      <c r="AG20" s="25"/>
      <c r="AH20" s="25"/>
      <c r="AI20" s="25"/>
      <c r="AJ20" s="25"/>
      <c r="AK20" s="25"/>
      <c r="AL20" s="11">
        <f t="shared" si="10"/>
        <v>1300</v>
      </c>
      <c r="AM20" s="11">
        <f t="shared" si="11"/>
        <v>1398</v>
      </c>
      <c r="AN20" s="11">
        <f t="shared" si="12"/>
        <v>1468</v>
      </c>
      <c r="AO20" s="11">
        <f t="shared" si="13"/>
        <v>1541</v>
      </c>
      <c r="AP20" s="11">
        <f t="shared" si="14"/>
        <v>1580</v>
      </c>
      <c r="AQ20" s="11">
        <f t="shared" si="15"/>
        <v>1619</v>
      </c>
      <c r="AR20" s="37">
        <f t="shared" si="16"/>
        <v>1000</v>
      </c>
      <c r="AS20" s="36">
        <f t="shared" si="17"/>
        <v>1075</v>
      </c>
      <c r="AT20" s="36">
        <f t="shared" si="18"/>
        <v>1129</v>
      </c>
      <c r="AU20" s="36">
        <f t="shared" si="19"/>
        <v>1185</v>
      </c>
      <c r="AV20" s="36">
        <f t="shared" si="20"/>
        <v>1215</v>
      </c>
      <c r="AW20" s="35">
        <f t="shared" si="21"/>
        <v>1245</v>
      </c>
      <c r="AX20" s="207">
        <f t="shared" si="22"/>
        <v>0.28546332894158977</v>
      </c>
    </row>
    <row r="21" spans="2:50" ht="14.4" customHeight="1" x14ac:dyDescent="0.25">
      <c r="B21" s="180"/>
      <c r="C21" s="189"/>
      <c r="D21" s="31" t="s">
        <v>33</v>
      </c>
      <c r="E21" s="31" t="s">
        <v>15</v>
      </c>
      <c r="F21" s="30" t="s">
        <v>14</v>
      </c>
      <c r="G21" s="30" t="s">
        <v>14</v>
      </c>
      <c r="H21" s="28">
        <v>4417</v>
      </c>
      <c r="I21" s="29">
        <v>4749</v>
      </c>
      <c r="J21" s="28">
        <v>4987</v>
      </c>
      <c r="K21" s="28">
        <v>5237</v>
      </c>
      <c r="L21" s="28">
        <v>5368</v>
      </c>
      <c r="M21" s="28">
        <v>5503</v>
      </c>
      <c r="N21" s="11">
        <f t="shared" si="0"/>
        <v>5717</v>
      </c>
      <c r="O21" s="11">
        <f t="shared" si="1"/>
        <v>6146</v>
      </c>
      <c r="P21" s="11">
        <f t="shared" si="2"/>
        <v>6454</v>
      </c>
      <c r="Q21" s="11">
        <f t="shared" si="2"/>
        <v>6777</v>
      </c>
      <c r="R21" s="11">
        <f t="shared" si="3"/>
        <v>6947</v>
      </c>
      <c r="S21" s="11">
        <f t="shared" si="3"/>
        <v>7121</v>
      </c>
      <c r="T21" s="15">
        <f t="shared" si="4"/>
        <v>2.2867999999999999</v>
      </c>
      <c r="U21" s="15">
        <f t="shared" si="5"/>
        <v>2.4584000000000001</v>
      </c>
      <c r="V21" s="15">
        <f t="shared" si="6"/>
        <v>2.5815999999999999</v>
      </c>
      <c r="W21" s="15">
        <f t="shared" si="7"/>
        <v>2.7107999999999999</v>
      </c>
      <c r="X21" s="15">
        <f t="shared" si="8"/>
        <v>2.7787999999999999</v>
      </c>
      <c r="Y21" s="15">
        <f t="shared" si="9"/>
        <v>2.8483999999999998</v>
      </c>
      <c r="Z21" s="11">
        <f t="shared" si="23"/>
        <v>5417</v>
      </c>
      <c r="AA21" s="25">
        <f t="shared" si="28"/>
        <v>5824</v>
      </c>
      <c r="AB21" s="25">
        <f t="shared" si="29"/>
        <v>6116</v>
      </c>
      <c r="AC21" s="25">
        <f t="shared" si="27"/>
        <v>6422</v>
      </c>
      <c r="AD21" s="25">
        <f t="shared" si="25"/>
        <v>6583</v>
      </c>
      <c r="AE21" s="25">
        <f t="shared" si="25"/>
        <v>6748</v>
      </c>
      <c r="AF21" s="25"/>
      <c r="AG21" s="25"/>
      <c r="AH21" s="25"/>
      <c r="AI21" s="25"/>
      <c r="AJ21" s="25"/>
      <c r="AK21" s="25"/>
      <c r="AL21" s="11">
        <f t="shared" si="10"/>
        <v>1300</v>
      </c>
      <c r="AM21" s="11">
        <f t="shared" si="11"/>
        <v>1397</v>
      </c>
      <c r="AN21" s="11">
        <f t="shared" si="12"/>
        <v>1467</v>
      </c>
      <c r="AO21" s="11">
        <f t="shared" si="13"/>
        <v>1540</v>
      </c>
      <c r="AP21" s="11">
        <f t="shared" si="14"/>
        <v>1579</v>
      </c>
      <c r="AQ21" s="11">
        <f t="shared" si="15"/>
        <v>1618</v>
      </c>
      <c r="AR21" s="23">
        <f t="shared" si="16"/>
        <v>1000</v>
      </c>
      <c r="AS21" s="11">
        <f t="shared" si="17"/>
        <v>1075</v>
      </c>
      <c r="AT21" s="11">
        <f t="shared" si="18"/>
        <v>1129</v>
      </c>
      <c r="AU21" s="11">
        <f t="shared" si="19"/>
        <v>1185</v>
      </c>
      <c r="AV21" s="11">
        <f t="shared" si="20"/>
        <v>1215</v>
      </c>
      <c r="AW21" s="22">
        <f t="shared" si="21"/>
        <v>1245</v>
      </c>
      <c r="AX21" s="207">
        <f t="shared" si="22"/>
        <v>0.29431741000679201</v>
      </c>
    </row>
    <row r="22" spans="2:50" ht="14.4" customHeight="1" x14ac:dyDescent="0.25">
      <c r="B22" s="180"/>
      <c r="C22" s="189"/>
      <c r="D22" s="31" t="s">
        <v>33</v>
      </c>
      <c r="E22" s="31" t="s">
        <v>13</v>
      </c>
      <c r="F22" s="30" t="s">
        <v>12</v>
      </c>
      <c r="G22" s="30" t="s">
        <v>11</v>
      </c>
      <c r="H22" s="28">
        <v>4326</v>
      </c>
      <c r="I22" s="29">
        <v>4651</v>
      </c>
      <c r="J22" s="28">
        <v>4884</v>
      </c>
      <c r="K22" s="28">
        <v>5129</v>
      </c>
      <c r="L22" s="28">
        <v>5258</v>
      </c>
      <c r="M22" s="28">
        <v>5390</v>
      </c>
      <c r="N22" s="11">
        <f t="shared" si="0"/>
        <v>5626</v>
      </c>
      <c r="O22" s="11">
        <f t="shared" si="1"/>
        <v>6048</v>
      </c>
      <c r="P22" s="11">
        <f t="shared" si="2"/>
        <v>6351</v>
      </c>
      <c r="Q22" s="11">
        <f t="shared" si="2"/>
        <v>6669</v>
      </c>
      <c r="R22" s="11">
        <f t="shared" si="3"/>
        <v>6836</v>
      </c>
      <c r="S22" s="11">
        <f t="shared" si="3"/>
        <v>7007</v>
      </c>
      <c r="T22" s="15">
        <f t="shared" si="4"/>
        <v>2.2504</v>
      </c>
      <c r="U22" s="15">
        <f t="shared" si="5"/>
        <v>2.4192</v>
      </c>
      <c r="V22" s="15">
        <f t="shared" si="6"/>
        <v>2.5404</v>
      </c>
      <c r="W22" s="15">
        <f t="shared" si="7"/>
        <v>2.6676000000000002</v>
      </c>
      <c r="X22" s="15">
        <f t="shared" si="8"/>
        <v>2.7343999999999999</v>
      </c>
      <c r="Y22" s="15">
        <f t="shared" si="9"/>
        <v>2.8028</v>
      </c>
      <c r="Z22" s="11">
        <f t="shared" si="23"/>
        <v>5326</v>
      </c>
      <c r="AA22" s="25">
        <f t="shared" si="28"/>
        <v>5726</v>
      </c>
      <c r="AB22" s="25">
        <f t="shared" si="29"/>
        <v>6013</v>
      </c>
      <c r="AC22" s="25">
        <f t="shared" si="27"/>
        <v>6314</v>
      </c>
      <c r="AD22" s="25">
        <f t="shared" si="25"/>
        <v>6472</v>
      </c>
      <c r="AE22" s="25">
        <f t="shared" si="25"/>
        <v>6634</v>
      </c>
      <c r="AF22" s="25"/>
      <c r="AG22" s="25"/>
      <c r="AH22" s="25"/>
      <c r="AI22" s="25"/>
      <c r="AJ22" s="25"/>
      <c r="AK22" s="25"/>
      <c r="AL22" s="11">
        <f t="shared" si="10"/>
        <v>1300</v>
      </c>
      <c r="AM22" s="11">
        <f t="shared" si="11"/>
        <v>1397</v>
      </c>
      <c r="AN22" s="11">
        <f t="shared" si="12"/>
        <v>1467</v>
      </c>
      <c r="AO22" s="11">
        <f t="shared" si="13"/>
        <v>1540</v>
      </c>
      <c r="AP22" s="11">
        <f t="shared" si="14"/>
        <v>1578</v>
      </c>
      <c r="AQ22" s="11">
        <f t="shared" si="15"/>
        <v>1617</v>
      </c>
      <c r="AR22" s="23">
        <f t="shared" si="16"/>
        <v>1000</v>
      </c>
      <c r="AS22" s="11">
        <f t="shared" si="17"/>
        <v>1075</v>
      </c>
      <c r="AT22" s="11">
        <f t="shared" si="18"/>
        <v>1129</v>
      </c>
      <c r="AU22" s="11">
        <f t="shared" si="19"/>
        <v>1185</v>
      </c>
      <c r="AV22" s="11">
        <f t="shared" si="20"/>
        <v>1214</v>
      </c>
      <c r="AW22" s="22">
        <f t="shared" si="21"/>
        <v>1244</v>
      </c>
      <c r="AX22" s="207">
        <f t="shared" si="22"/>
        <v>0.30050855293573742</v>
      </c>
    </row>
    <row r="23" spans="2:50" ht="14.4" customHeight="1" x14ac:dyDescent="0.25">
      <c r="B23" s="180"/>
      <c r="C23" s="189"/>
      <c r="D23" s="31" t="s">
        <v>33</v>
      </c>
      <c r="E23" s="31" t="s">
        <v>10</v>
      </c>
      <c r="F23" s="88" t="s">
        <v>9</v>
      </c>
      <c r="G23" s="30" t="s">
        <v>8</v>
      </c>
      <c r="H23" s="28">
        <v>4235</v>
      </c>
      <c r="I23" s="29">
        <v>4553</v>
      </c>
      <c r="J23" s="28">
        <v>4781</v>
      </c>
      <c r="K23" s="28">
        <v>5021</v>
      </c>
      <c r="L23" s="28">
        <v>5147</v>
      </c>
      <c r="M23" s="28">
        <v>5276</v>
      </c>
      <c r="N23" s="11">
        <f t="shared" si="0"/>
        <v>5535</v>
      </c>
      <c r="O23" s="11">
        <f t="shared" si="1"/>
        <v>5951</v>
      </c>
      <c r="P23" s="11">
        <f t="shared" si="2"/>
        <v>6249</v>
      </c>
      <c r="Q23" s="11">
        <f t="shared" si="2"/>
        <v>6562</v>
      </c>
      <c r="R23" s="11">
        <f t="shared" si="3"/>
        <v>6727</v>
      </c>
      <c r="S23" s="11">
        <f t="shared" si="3"/>
        <v>6896</v>
      </c>
      <c r="T23" s="15">
        <f t="shared" si="4"/>
        <v>2.214</v>
      </c>
      <c r="U23" s="15">
        <f t="shared" si="5"/>
        <v>2.3803999999999998</v>
      </c>
      <c r="V23" s="15">
        <f t="shared" si="6"/>
        <v>2.4996</v>
      </c>
      <c r="W23" s="15">
        <f t="shared" si="7"/>
        <v>2.6248</v>
      </c>
      <c r="X23" s="15">
        <f t="shared" si="8"/>
        <v>2.6907999999999999</v>
      </c>
      <c r="Y23" s="15">
        <f t="shared" si="9"/>
        <v>2.7584</v>
      </c>
      <c r="Z23" s="11">
        <f t="shared" si="23"/>
        <v>5235</v>
      </c>
      <c r="AA23" s="25">
        <f t="shared" si="28"/>
        <v>5628</v>
      </c>
      <c r="AB23" s="25">
        <f t="shared" si="29"/>
        <v>5910</v>
      </c>
      <c r="AC23" s="25">
        <f t="shared" si="27"/>
        <v>6206</v>
      </c>
      <c r="AD23" s="25">
        <f t="shared" si="25"/>
        <v>6362</v>
      </c>
      <c r="AE23" s="25">
        <f t="shared" si="25"/>
        <v>6522</v>
      </c>
      <c r="AF23" s="25"/>
      <c r="AG23" s="25"/>
      <c r="AH23" s="25"/>
      <c r="AI23" s="25"/>
      <c r="AJ23" s="25"/>
      <c r="AK23" s="25"/>
      <c r="AL23" s="11">
        <f t="shared" si="10"/>
        <v>1300</v>
      </c>
      <c r="AM23" s="11">
        <f t="shared" si="11"/>
        <v>1398</v>
      </c>
      <c r="AN23" s="11">
        <f t="shared" si="12"/>
        <v>1468</v>
      </c>
      <c r="AO23" s="11">
        <f t="shared" si="13"/>
        <v>1541</v>
      </c>
      <c r="AP23" s="11">
        <f t="shared" si="14"/>
        <v>1580</v>
      </c>
      <c r="AQ23" s="11">
        <f t="shared" si="15"/>
        <v>1620</v>
      </c>
      <c r="AR23" s="23">
        <f t="shared" si="16"/>
        <v>1000</v>
      </c>
      <c r="AS23" s="11">
        <f t="shared" si="17"/>
        <v>1075</v>
      </c>
      <c r="AT23" s="11">
        <f t="shared" si="18"/>
        <v>1129</v>
      </c>
      <c r="AU23" s="11">
        <f t="shared" si="19"/>
        <v>1185</v>
      </c>
      <c r="AV23" s="11">
        <f t="shared" si="20"/>
        <v>1215</v>
      </c>
      <c r="AW23" s="22">
        <f t="shared" si="21"/>
        <v>1246</v>
      </c>
      <c r="AX23" s="207">
        <f t="shared" si="22"/>
        <v>0.30696576151121602</v>
      </c>
    </row>
    <row r="24" spans="2:50" s="116" customFormat="1" ht="14.4" customHeight="1" x14ac:dyDescent="0.25">
      <c r="B24" s="180"/>
      <c r="C24" s="189"/>
      <c r="D24" s="120" t="s">
        <v>33</v>
      </c>
      <c r="E24" s="120" t="s">
        <v>7</v>
      </c>
      <c r="F24" s="119" t="s">
        <v>6</v>
      </c>
      <c r="G24" s="119" t="s">
        <v>5</v>
      </c>
      <c r="H24" s="28">
        <v>4189</v>
      </c>
      <c r="I24" s="29">
        <v>4504</v>
      </c>
      <c r="J24" s="28">
        <v>4730</v>
      </c>
      <c r="K24" s="28">
        <v>4967</v>
      </c>
      <c r="L24" s="28">
        <v>5092</v>
      </c>
      <c r="M24" s="28">
        <v>5220</v>
      </c>
      <c r="N24" s="11">
        <f t="shared" si="0"/>
        <v>5489</v>
      </c>
      <c r="O24" s="11">
        <f t="shared" si="1"/>
        <v>5901</v>
      </c>
      <c r="P24" s="11">
        <f t="shared" si="2"/>
        <v>6197</v>
      </c>
      <c r="Q24" s="11">
        <f t="shared" si="2"/>
        <v>6507</v>
      </c>
      <c r="R24" s="11">
        <f t="shared" si="3"/>
        <v>6670</v>
      </c>
      <c r="S24" s="11">
        <f t="shared" si="3"/>
        <v>6837</v>
      </c>
      <c r="T24" s="15">
        <f t="shared" si="4"/>
        <v>2.1956000000000002</v>
      </c>
      <c r="U24" s="15">
        <f t="shared" si="5"/>
        <v>2.3603999999999998</v>
      </c>
      <c r="V24" s="15">
        <f t="shared" si="6"/>
        <v>2.4788000000000001</v>
      </c>
      <c r="W24" s="15">
        <f t="shared" si="7"/>
        <v>2.6027999999999998</v>
      </c>
      <c r="X24" s="15">
        <f t="shared" si="8"/>
        <v>2.6680000000000001</v>
      </c>
      <c r="Y24" s="15">
        <f t="shared" si="9"/>
        <v>2.7347999999999999</v>
      </c>
      <c r="Z24" s="11">
        <f t="shared" si="23"/>
        <v>5189</v>
      </c>
      <c r="AA24" s="25">
        <f t="shared" si="28"/>
        <v>5579</v>
      </c>
      <c r="AB24" s="25">
        <f t="shared" si="29"/>
        <v>5858</v>
      </c>
      <c r="AC24" s="25">
        <f t="shared" si="27"/>
        <v>6151</v>
      </c>
      <c r="AD24" s="25">
        <f t="shared" si="25"/>
        <v>6305</v>
      </c>
      <c r="AE24" s="25">
        <f t="shared" si="25"/>
        <v>6463</v>
      </c>
      <c r="AF24" s="24"/>
      <c r="AG24" s="24"/>
      <c r="AH24" s="24"/>
      <c r="AI24" s="24"/>
      <c r="AJ24" s="24"/>
      <c r="AK24" s="24"/>
      <c r="AL24" s="11">
        <f t="shared" si="10"/>
        <v>1300</v>
      </c>
      <c r="AM24" s="11">
        <f t="shared" si="11"/>
        <v>1397</v>
      </c>
      <c r="AN24" s="11">
        <f t="shared" si="12"/>
        <v>1467</v>
      </c>
      <c r="AO24" s="11">
        <f t="shared" si="13"/>
        <v>1540</v>
      </c>
      <c r="AP24" s="11">
        <f t="shared" si="14"/>
        <v>1578</v>
      </c>
      <c r="AQ24" s="11">
        <f t="shared" si="15"/>
        <v>1617</v>
      </c>
      <c r="AR24" s="23">
        <f t="shared" si="16"/>
        <v>1000</v>
      </c>
      <c r="AS24" s="11">
        <f t="shared" si="17"/>
        <v>1075</v>
      </c>
      <c r="AT24" s="11">
        <f t="shared" si="18"/>
        <v>1128</v>
      </c>
      <c r="AU24" s="11">
        <f t="shared" si="19"/>
        <v>1184</v>
      </c>
      <c r="AV24" s="11">
        <f t="shared" si="20"/>
        <v>1213</v>
      </c>
      <c r="AW24" s="22">
        <f t="shared" si="21"/>
        <v>1243</v>
      </c>
      <c r="AX24" s="207">
        <f t="shared" si="22"/>
        <v>0.31033659584626405</v>
      </c>
    </row>
    <row r="25" spans="2:50" s="116" customFormat="1" ht="14.4" thickBot="1" x14ac:dyDescent="0.3">
      <c r="B25" s="181"/>
      <c r="C25" s="190"/>
      <c r="D25" s="118" t="s">
        <v>33</v>
      </c>
      <c r="E25" s="118" t="s">
        <v>4</v>
      </c>
      <c r="F25" s="117" t="s">
        <v>43</v>
      </c>
      <c r="G25" s="117" t="s">
        <v>2</v>
      </c>
      <c r="H25" s="18">
        <v>4144</v>
      </c>
      <c r="I25" s="19">
        <v>4455</v>
      </c>
      <c r="J25" s="18">
        <v>4678</v>
      </c>
      <c r="K25" s="18">
        <v>4912</v>
      </c>
      <c r="L25" s="18">
        <v>5035</v>
      </c>
      <c r="M25" s="18">
        <v>5161</v>
      </c>
      <c r="N25" s="11">
        <f t="shared" si="0"/>
        <v>5444</v>
      </c>
      <c r="O25" s="11">
        <f t="shared" si="1"/>
        <v>5853</v>
      </c>
      <c r="P25" s="11">
        <f t="shared" si="2"/>
        <v>6146</v>
      </c>
      <c r="Q25" s="11">
        <f t="shared" si="2"/>
        <v>6454</v>
      </c>
      <c r="R25" s="11">
        <f t="shared" si="3"/>
        <v>6616</v>
      </c>
      <c r="S25" s="11">
        <f t="shared" si="3"/>
        <v>6782</v>
      </c>
      <c r="T25" s="15">
        <f t="shared" si="4"/>
        <v>2.1776</v>
      </c>
      <c r="U25" s="15">
        <f t="shared" si="5"/>
        <v>2.3412000000000002</v>
      </c>
      <c r="V25" s="15">
        <f t="shared" si="6"/>
        <v>2.4584000000000001</v>
      </c>
      <c r="W25" s="15">
        <f t="shared" si="7"/>
        <v>2.5815999999999999</v>
      </c>
      <c r="X25" s="15">
        <f t="shared" si="8"/>
        <v>2.6463999999999999</v>
      </c>
      <c r="Y25" s="15">
        <f t="shared" si="9"/>
        <v>2.7128000000000001</v>
      </c>
      <c r="Z25" s="11">
        <f t="shared" si="23"/>
        <v>5144</v>
      </c>
      <c r="AA25" s="25">
        <f t="shared" si="28"/>
        <v>5530</v>
      </c>
      <c r="AB25" s="25">
        <f t="shared" si="29"/>
        <v>5807</v>
      </c>
      <c r="AC25" s="25">
        <f t="shared" si="27"/>
        <v>6098</v>
      </c>
      <c r="AD25" s="25">
        <f t="shared" si="25"/>
        <v>6251</v>
      </c>
      <c r="AE25" s="25">
        <f t="shared" si="25"/>
        <v>6408</v>
      </c>
      <c r="AF25" s="24">
        <v>5144</v>
      </c>
      <c r="AG25" s="24">
        <f t="shared" ref="AG25:AK27" si="30">ROUNDUP(AF25*AR2,0)</f>
        <v>5530</v>
      </c>
      <c r="AH25" s="24">
        <f t="shared" si="30"/>
        <v>5807</v>
      </c>
      <c r="AI25" s="24">
        <f t="shared" si="30"/>
        <v>6098</v>
      </c>
      <c r="AJ25" s="24">
        <f t="shared" si="30"/>
        <v>6251</v>
      </c>
      <c r="AK25" s="24">
        <f t="shared" si="30"/>
        <v>6408</v>
      </c>
      <c r="AL25" s="11">
        <f t="shared" si="10"/>
        <v>1300</v>
      </c>
      <c r="AM25" s="11">
        <f t="shared" si="11"/>
        <v>1398</v>
      </c>
      <c r="AN25" s="11">
        <f t="shared" si="12"/>
        <v>1468</v>
      </c>
      <c r="AO25" s="11">
        <f t="shared" si="13"/>
        <v>1542</v>
      </c>
      <c r="AP25" s="11">
        <f t="shared" si="14"/>
        <v>1581</v>
      </c>
      <c r="AQ25" s="11">
        <f t="shared" si="15"/>
        <v>1621</v>
      </c>
      <c r="AR25" s="76">
        <f t="shared" si="16"/>
        <v>1000</v>
      </c>
      <c r="AS25" s="75">
        <f t="shared" si="17"/>
        <v>1075</v>
      </c>
      <c r="AT25" s="75">
        <f t="shared" si="18"/>
        <v>1129</v>
      </c>
      <c r="AU25" s="75">
        <f t="shared" si="19"/>
        <v>1186</v>
      </c>
      <c r="AV25" s="75">
        <f t="shared" si="20"/>
        <v>1216</v>
      </c>
      <c r="AW25" s="74">
        <f t="shared" si="21"/>
        <v>1247</v>
      </c>
      <c r="AX25" s="207">
        <f t="shared" si="22"/>
        <v>0.31370656370656369</v>
      </c>
    </row>
    <row r="26" spans="2:50" ht="55.8" customHeight="1" thickBot="1" x14ac:dyDescent="0.3">
      <c r="B26" s="55">
        <v>4</v>
      </c>
      <c r="C26" s="53" t="s">
        <v>46</v>
      </c>
      <c r="D26" s="53" t="s">
        <v>33</v>
      </c>
      <c r="E26" s="52" t="s">
        <v>0</v>
      </c>
      <c r="F26" s="52" t="s">
        <v>24</v>
      </c>
      <c r="G26" s="52" t="s">
        <v>24</v>
      </c>
      <c r="H26" s="50">
        <v>4098</v>
      </c>
      <c r="I26" s="51">
        <v>4406</v>
      </c>
      <c r="J26" s="50">
        <v>4627</v>
      </c>
      <c r="K26" s="50">
        <v>4859</v>
      </c>
      <c r="L26" s="50">
        <v>4981</v>
      </c>
      <c r="M26" s="50">
        <v>5106</v>
      </c>
      <c r="N26" s="11">
        <f t="shared" si="0"/>
        <v>5398</v>
      </c>
      <c r="O26" s="11">
        <f t="shared" si="1"/>
        <v>5803</v>
      </c>
      <c r="P26" s="11">
        <f t="shared" si="2"/>
        <v>6094</v>
      </c>
      <c r="Q26" s="11">
        <f t="shared" si="2"/>
        <v>6399</v>
      </c>
      <c r="R26" s="11">
        <f t="shared" si="3"/>
        <v>6559</v>
      </c>
      <c r="S26" s="11">
        <f t="shared" si="3"/>
        <v>6723</v>
      </c>
      <c r="T26" s="15">
        <f t="shared" si="4"/>
        <v>2.1591999999999998</v>
      </c>
      <c r="U26" s="15">
        <f t="shared" si="5"/>
        <v>2.3212000000000002</v>
      </c>
      <c r="V26" s="15">
        <f t="shared" si="6"/>
        <v>2.4376000000000002</v>
      </c>
      <c r="W26" s="15">
        <f t="shared" si="7"/>
        <v>2.5596000000000001</v>
      </c>
      <c r="X26" s="15">
        <f t="shared" si="8"/>
        <v>2.6236000000000002</v>
      </c>
      <c r="Y26" s="15">
        <f t="shared" si="9"/>
        <v>2.6892</v>
      </c>
      <c r="Z26" s="14">
        <f t="shared" si="23"/>
        <v>5098</v>
      </c>
      <c r="AA26" s="13">
        <f t="shared" si="28"/>
        <v>5481</v>
      </c>
      <c r="AB26" s="13">
        <f t="shared" si="29"/>
        <v>5756</v>
      </c>
      <c r="AC26" s="13">
        <f t="shared" si="27"/>
        <v>6044</v>
      </c>
      <c r="AD26" s="13">
        <f t="shared" si="25"/>
        <v>6196</v>
      </c>
      <c r="AE26" s="13">
        <f t="shared" si="25"/>
        <v>6351</v>
      </c>
      <c r="AF26" s="12">
        <v>5145</v>
      </c>
      <c r="AG26" s="12">
        <f t="shared" si="30"/>
        <v>0</v>
      </c>
      <c r="AH26" s="12">
        <f t="shared" si="30"/>
        <v>0</v>
      </c>
      <c r="AI26" s="12">
        <f t="shared" si="30"/>
        <v>0</v>
      </c>
      <c r="AJ26" s="12">
        <f t="shared" si="30"/>
        <v>0</v>
      </c>
      <c r="AK26" s="12">
        <f t="shared" si="30"/>
        <v>0</v>
      </c>
      <c r="AL26" s="11">
        <f t="shared" si="10"/>
        <v>1300</v>
      </c>
      <c r="AM26" s="11">
        <f t="shared" si="11"/>
        <v>1397</v>
      </c>
      <c r="AN26" s="11">
        <f t="shared" si="12"/>
        <v>1467</v>
      </c>
      <c r="AO26" s="11">
        <f t="shared" si="13"/>
        <v>1540</v>
      </c>
      <c r="AP26" s="11">
        <f t="shared" si="14"/>
        <v>1578</v>
      </c>
      <c r="AQ26" s="11">
        <f t="shared" si="15"/>
        <v>1617</v>
      </c>
      <c r="AR26" s="47">
        <f t="shared" si="16"/>
        <v>1000</v>
      </c>
      <c r="AS26" s="46">
        <f t="shared" si="17"/>
        <v>1075</v>
      </c>
      <c r="AT26" s="46">
        <f t="shared" si="18"/>
        <v>1129</v>
      </c>
      <c r="AU26" s="46">
        <f t="shared" si="19"/>
        <v>1185</v>
      </c>
      <c r="AV26" s="46">
        <f t="shared" si="20"/>
        <v>1215</v>
      </c>
      <c r="AW26" s="45">
        <f t="shared" si="21"/>
        <v>1245</v>
      </c>
      <c r="AX26" s="207">
        <f t="shared" si="22"/>
        <v>0.31722791605661294</v>
      </c>
    </row>
    <row r="27" spans="2:50" ht="28.2" customHeight="1" x14ac:dyDescent="0.25">
      <c r="B27" s="188">
        <v>5</v>
      </c>
      <c r="C27" s="191" t="s">
        <v>45</v>
      </c>
      <c r="D27" s="112" t="s">
        <v>25</v>
      </c>
      <c r="E27" s="43" t="s">
        <v>17</v>
      </c>
      <c r="F27" s="42" t="s">
        <v>17</v>
      </c>
      <c r="G27" s="42" t="s">
        <v>16</v>
      </c>
      <c r="H27" s="40">
        <v>4600</v>
      </c>
      <c r="I27" s="41">
        <v>4945</v>
      </c>
      <c r="J27" s="40">
        <v>5193</v>
      </c>
      <c r="K27" s="40">
        <v>5453</v>
      </c>
      <c r="L27" s="40">
        <v>5590</v>
      </c>
      <c r="M27" s="40">
        <v>5730</v>
      </c>
      <c r="N27" s="11">
        <f t="shared" si="0"/>
        <v>5900</v>
      </c>
      <c r="O27" s="11">
        <f t="shared" si="1"/>
        <v>6343</v>
      </c>
      <c r="P27" s="11">
        <f t="shared" si="2"/>
        <v>6661</v>
      </c>
      <c r="Q27" s="11">
        <f t="shared" si="2"/>
        <v>6995</v>
      </c>
      <c r="R27" s="11">
        <f t="shared" si="3"/>
        <v>7170</v>
      </c>
      <c r="S27" s="11">
        <f t="shared" si="3"/>
        <v>7350</v>
      </c>
      <c r="T27" s="15">
        <f t="shared" si="4"/>
        <v>2.36</v>
      </c>
      <c r="U27" s="15">
        <f t="shared" si="5"/>
        <v>2.5371999999999999</v>
      </c>
      <c r="V27" s="15">
        <f t="shared" si="6"/>
        <v>2.6644000000000001</v>
      </c>
      <c r="W27" s="15">
        <f t="shared" si="7"/>
        <v>2.798</v>
      </c>
      <c r="X27" s="15">
        <f t="shared" si="8"/>
        <v>2.8679999999999999</v>
      </c>
      <c r="Y27" s="15">
        <f t="shared" si="9"/>
        <v>2.94</v>
      </c>
      <c r="Z27" s="11">
        <f t="shared" si="23"/>
        <v>5600</v>
      </c>
      <c r="AA27" s="25">
        <f t="shared" si="28"/>
        <v>6020</v>
      </c>
      <c r="AB27" s="25">
        <f t="shared" si="29"/>
        <v>6321</v>
      </c>
      <c r="AC27" s="25">
        <f t="shared" si="27"/>
        <v>6638</v>
      </c>
      <c r="AD27" s="25">
        <f t="shared" si="25"/>
        <v>6804</v>
      </c>
      <c r="AE27" s="25">
        <f t="shared" si="25"/>
        <v>6975</v>
      </c>
      <c r="AF27" s="24">
        <v>5146</v>
      </c>
      <c r="AG27" s="24" t="e">
        <f t="shared" si="30"/>
        <v>#VALUE!</v>
      </c>
      <c r="AH27" s="24" t="e">
        <f t="shared" si="30"/>
        <v>#VALUE!</v>
      </c>
      <c r="AI27" s="24" t="e">
        <f t="shared" si="30"/>
        <v>#VALUE!</v>
      </c>
      <c r="AJ27" s="24" t="e">
        <f t="shared" si="30"/>
        <v>#VALUE!</v>
      </c>
      <c r="AK27" s="24" t="e">
        <f t="shared" si="30"/>
        <v>#VALUE!</v>
      </c>
      <c r="AL27" s="11">
        <f t="shared" si="10"/>
        <v>1300</v>
      </c>
      <c r="AM27" s="11">
        <f t="shared" si="11"/>
        <v>1398</v>
      </c>
      <c r="AN27" s="11">
        <f t="shared" si="12"/>
        <v>1468</v>
      </c>
      <c r="AO27" s="11">
        <f t="shared" si="13"/>
        <v>1542</v>
      </c>
      <c r="AP27" s="11">
        <f t="shared" si="14"/>
        <v>1580</v>
      </c>
      <c r="AQ27" s="11">
        <f t="shared" si="15"/>
        <v>1620</v>
      </c>
      <c r="AR27" s="37">
        <f t="shared" si="16"/>
        <v>1000</v>
      </c>
      <c r="AS27" s="36">
        <f t="shared" si="17"/>
        <v>1075</v>
      </c>
      <c r="AT27" s="36">
        <f t="shared" si="18"/>
        <v>1128</v>
      </c>
      <c r="AU27" s="36">
        <f t="shared" si="19"/>
        <v>1185</v>
      </c>
      <c r="AV27" s="36">
        <f t="shared" si="20"/>
        <v>1214</v>
      </c>
      <c r="AW27" s="35">
        <f t="shared" si="21"/>
        <v>1245</v>
      </c>
      <c r="AX27" s="207">
        <f t="shared" si="22"/>
        <v>0.28260869565217384</v>
      </c>
    </row>
    <row r="28" spans="2:50" x14ac:dyDescent="0.25">
      <c r="B28" s="189"/>
      <c r="C28" s="192"/>
      <c r="D28" s="31" t="s">
        <v>25</v>
      </c>
      <c r="E28" s="34" t="s">
        <v>15</v>
      </c>
      <c r="F28" s="30" t="s">
        <v>30</v>
      </c>
      <c r="G28" s="30" t="s">
        <v>11</v>
      </c>
      <c r="H28" s="28">
        <v>4463</v>
      </c>
      <c r="I28" s="29">
        <v>4798</v>
      </c>
      <c r="J28" s="28">
        <v>5038</v>
      </c>
      <c r="K28" s="28">
        <v>5290</v>
      </c>
      <c r="L28" s="28">
        <v>5423</v>
      </c>
      <c r="M28" s="28">
        <v>5559</v>
      </c>
      <c r="N28" s="11">
        <f t="shared" si="0"/>
        <v>5763</v>
      </c>
      <c r="O28" s="11">
        <f t="shared" si="1"/>
        <v>6196</v>
      </c>
      <c r="P28" s="11">
        <f t="shared" ref="P28:Q47" si="31">ROUNDUP(O28*1.05,0)</f>
        <v>6506</v>
      </c>
      <c r="Q28" s="11">
        <f t="shared" si="31"/>
        <v>6832</v>
      </c>
      <c r="R28" s="11">
        <f t="shared" ref="R28:S47" si="32">ROUNDUP(Q28*1.025,0)</f>
        <v>7003</v>
      </c>
      <c r="S28" s="11">
        <f t="shared" si="32"/>
        <v>7179</v>
      </c>
      <c r="T28" s="15">
        <f t="shared" si="4"/>
        <v>2.3052000000000001</v>
      </c>
      <c r="U28" s="15">
        <f t="shared" si="5"/>
        <v>2.4784000000000002</v>
      </c>
      <c r="V28" s="15">
        <f t="shared" si="6"/>
        <v>2.6023999999999998</v>
      </c>
      <c r="W28" s="15">
        <f t="shared" si="7"/>
        <v>2.7328000000000001</v>
      </c>
      <c r="X28" s="15">
        <f t="shared" si="8"/>
        <v>2.8012000000000001</v>
      </c>
      <c r="Y28" s="15">
        <f t="shared" si="9"/>
        <v>2.8715999999999999</v>
      </c>
      <c r="Z28" s="11">
        <f t="shared" si="23"/>
        <v>5463</v>
      </c>
      <c r="AA28" s="25">
        <f t="shared" si="28"/>
        <v>5873</v>
      </c>
      <c r="AB28" s="25">
        <f t="shared" si="29"/>
        <v>6167</v>
      </c>
      <c r="AC28" s="25">
        <f t="shared" si="27"/>
        <v>6476</v>
      </c>
      <c r="AD28" s="25">
        <f t="shared" si="25"/>
        <v>6638</v>
      </c>
      <c r="AE28" s="25">
        <f t="shared" si="25"/>
        <v>6804</v>
      </c>
      <c r="AF28" s="24">
        <v>5151</v>
      </c>
      <c r="AG28" s="24" t="e">
        <f>ROUNDUP(AF28*#REF!,0)</f>
        <v>#REF!</v>
      </c>
      <c r="AH28" s="24" t="e">
        <f>ROUNDUP(AG28*#REF!,0)</f>
        <v>#REF!</v>
      </c>
      <c r="AI28" s="24" t="e">
        <f>ROUNDUP(AH28*#REF!,0)</f>
        <v>#REF!</v>
      </c>
      <c r="AJ28" s="24" t="e">
        <f>ROUNDUP(AI28*#REF!,0)</f>
        <v>#REF!</v>
      </c>
      <c r="AK28" s="24" t="e">
        <f>ROUNDUP(AJ28*#REF!,0)</f>
        <v>#REF!</v>
      </c>
      <c r="AL28" s="11">
        <f t="shared" si="10"/>
        <v>1300</v>
      </c>
      <c r="AM28" s="11">
        <f t="shared" si="11"/>
        <v>1398</v>
      </c>
      <c r="AN28" s="11">
        <f t="shared" si="12"/>
        <v>1468</v>
      </c>
      <c r="AO28" s="11">
        <f t="shared" si="13"/>
        <v>1542</v>
      </c>
      <c r="AP28" s="11">
        <f t="shared" si="14"/>
        <v>1580</v>
      </c>
      <c r="AQ28" s="11">
        <f t="shared" si="15"/>
        <v>1620</v>
      </c>
      <c r="AR28" s="23">
        <f t="shared" si="16"/>
        <v>1000</v>
      </c>
      <c r="AS28" s="11">
        <f t="shared" si="17"/>
        <v>1075</v>
      </c>
      <c r="AT28" s="11">
        <f t="shared" si="18"/>
        <v>1129</v>
      </c>
      <c r="AU28" s="11">
        <f t="shared" si="19"/>
        <v>1186</v>
      </c>
      <c r="AV28" s="11">
        <f t="shared" si="20"/>
        <v>1215</v>
      </c>
      <c r="AW28" s="22">
        <f t="shared" si="21"/>
        <v>1245</v>
      </c>
      <c r="AX28" s="207">
        <f t="shared" si="22"/>
        <v>0.29128388976025099</v>
      </c>
    </row>
    <row r="29" spans="2:50" x14ac:dyDescent="0.25">
      <c r="B29" s="189"/>
      <c r="C29" s="192"/>
      <c r="D29" s="31" t="s">
        <v>25</v>
      </c>
      <c r="E29" s="34" t="s">
        <v>13</v>
      </c>
      <c r="F29" s="88" t="s">
        <v>39</v>
      </c>
      <c r="G29" s="30" t="s">
        <v>8</v>
      </c>
      <c r="H29" s="28">
        <v>4372</v>
      </c>
      <c r="I29" s="29">
        <v>4700</v>
      </c>
      <c r="J29" s="28">
        <v>4935</v>
      </c>
      <c r="K29" s="28">
        <v>5182</v>
      </c>
      <c r="L29" s="28">
        <v>5312</v>
      </c>
      <c r="M29" s="28">
        <v>5445</v>
      </c>
      <c r="N29" s="11">
        <f t="shared" si="0"/>
        <v>5672</v>
      </c>
      <c r="O29" s="11">
        <f t="shared" si="1"/>
        <v>6098</v>
      </c>
      <c r="P29" s="11">
        <f t="shared" si="31"/>
        <v>6403</v>
      </c>
      <c r="Q29" s="11">
        <f t="shared" si="31"/>
        <v>6724</v>
      </c>
      <c r="R29" s="11">
        <f t="shared" si="32"/>
        <v>6893</v>
      </c>
      <c r="S29" s="11">
        <f t="shared" si="32"/>
        <v>7066</v>
      </c>
      <c r="T29" s="15">
        <f t="shared" si="4"/>
        <v>2.2688000000000001</v>
      </c>
      <c r="U29" s="15">
        <f t="shared" si="5"/>
        <v>2.4392</v>
      </c>
      <c r="V29" s="15">
        <f t="shared" si="6"/>
        <v>2.5611999999999999</v>
      </c>
      <c r="W29" s="15">
        <f t="shared" si="7"/>
        <v>2.6896</v>
      </c>
      <c r="X29" s="15">
        <f t="shared" si="8"/>
        <v>2.7572000000000001</v>
      </c>
      <c r="Y29" s="15">
        <f t="shared" si="9"/>
        <v>2.8264</v>
      </c>
      <c r="Z29" s="11">
        <f t="shared" si="23"/>
        <v>5372</v>
      </c>
      <c r="AA29" s="25">
        <f t="shared" si="28"/>
        <v>5775</v>
      </c>
      <c r="AB29" s="25">
        <f t="shared" si="29"/>
        <v>6064</v>
      </c>
      <c r="AC29" s="25">
        <f t="shared" si="27"/>
        <v>6368</v>
      </c>
      <c r="AD29" s="25">
        <f t="shared" si="25"/>
        <v>6528</v>
      </c>
      <c r="AE29" s="25">
        <f t="shared" si="25"/>
        <v>6692</v>
      </c>
      <c r="AF29" s="24">
        <v>5153</v>
      </c>
      <c r="AG29" s="24" t="e">
        <f>ROUNDUP(AF29*#REF!,0)</f>
        <v>#REF!</v>
      </c>
      <c r="AH29" s="24" t="e">
        <f>ROUNDUP(AG29*#REF!,0)</f>
        <v>#REF!</v>
      </c>
      <c r="AI29" s="24" t="e">
        <f>ROUNDUP(AH29*#REF!,0)</f>
        <v>#REF!</v>
      </c>
      <c r="AJ29" s="24" t="e">
        <f>ROUNDUP(AI29*#REF!,0)</f>
        <v>#REF!</v>
      </c>
      <c r="AK29" s="24" t="e">
        <f>ROUNDUP(AJ29*#REF!,0)</f>
        <v>#REF!</v>
      </c>
      <c r="AL29" s="11">
        <f t="shared" si="10"/>
        <v>1300</v>
      </c>
      <c r="AM29" s="11">
        <f t="shared" si="11"/>
        <v>1398</v>
      </c>
      <c r="AN29" s="11">
        <f t="shared" si="12"/>
        <v>1468</v>
      </c>
      <c r="AO29" s="11">
        <f t="shared" si="13"/>
        <v>1542</v>
      </c>
      <c r="AP29" s="11">
        <f t="shared" si="14"/>
        <v>1581</v>
      </c>
      <c r="AQ29" s="11">
        <f t="shared" si="15"/>
        <v>1621</v>
      </c>
      <c r="AR29" s="23">
        <f t="shared" si="16"/>
        <v>1000</v>
      </c>
      <c r="AS29" s="11">
        <f t="shared" si="17"/>
        <v>1075</v>
      </c>
      <c r="AT29" s="11">
        <f t="shared" si="18"/>
        <v>1129</v>
      </c>
      <c r="AU29" s="11">
        <f t="shared" si="19"/>
        <v>1186</v>
      </c>
      <c r="AV29" s="11">
        <f t="shared" si="20"/>
        <v>1216</v>
      </c>
      <c r="AW29" s="22">
        <f t="shared" si="21"/>
        <v>1247</v>
      </c>
      <c r="AX29" s="207">
        <f t="shared" si="22"/>
        <v>0.29734675205855443</v>
      </c>
    </row>
    <row r="30" spans="2:50" ht="19.2" customHeight="1" x14ac:dyDescent="0.25">
      <c r="B30" s="189"/>
      <c r="C30" s="192"/>
      <c r="D30" s="31" t="s">
        <v>25</v>
      </c>
      <c r="E30" s="34" t="s">
        <v>10</v>
      </c>
      <c r="F30" s="88" t="s">
        <v>9</v>
      </c>
      <c r="G30" s="30" t="s">
        <v>8</v>
      </c>
      <c r="H30" s="28">
        <v>4326</v>
      </c>
      <c r="I30" s="29">
        <v>4651</v>
      </c>
      <c r="J30" s="28">
        <v>4884</v>
      </c>
      <c r="K30" s="28">
        <v>5129</v>
      </c>
      <c r="L30" s="28">
        <v>5258</v>
      </c>
      <c r="M30" s="28">
        <v>5390</v>
      </c>
      <c r="N30" s="11">
        <f t="shared" si="0"/>
        <v>5626</v>
      </c>
      <c r="O30" s="11">
        <f t="shared" si="1"/>
        <v>6048</v>
      </c>
      <c r="P30" s="11">
        <f t="shared" si="31"/>
        <v>6351</v>
      </c>
      <c r="Q30" s="11">
        <f t="shared" si="31"/>
        <v>6669</v>
      </c>
      <c r="R30" s="11">
        <f t="shared" si="32"/>
        <v>6836</v>
      </c>
      <c r="S30" s="11">
        <f t="shared" si="32"/>
        <v>7007</v>
      </c>
      <c r="T30" s="15">
        <f t="shared" si="4"/>
        <v>2.2504</v>
      </c>
      <c r="U30" s="15">
        <f t="shared" si="5"/>
        <v>2.4192</v>
      </c>
      <c r="V30" s="15">
        <f t="shared" si="6"/>
        <v>2.5404</v>
      </c>
      <c r="W30" s="15">
        <f t="shared" si="7"/>
        <v>2.6676000000000002</v>
      </c>
      <c r="X30" s="15">
        <f t="shared" si="8"/>
        <v>2.7343999999999999</v>
      </c>
      <c r="Y30" s="15">
        <f t="shared" si="9"/>
        <v>2.8028</v>
      </c>
      <c r="Z30" s="11">
        <f t="shared" si="23"/>
        <v>5326</v>
      </c>
      <c r="AA30" s="25">
        <f t="shared" si="28"/>
        <v>5726</v>
      </c>
      <c r="AB30" s="25">
        <f t="shared" si="29"/>
        <v>6013</v>
      </c>
      <c r="AC30" s="25">
        <f t="shared" si="27"/>
        <v>6314</v>
      </c>
      <c r="AD30" s="25">
        <f t="shared" si="25"/>
        <v>6472</v>
      </c>
      <c r="AE30" s="25">
        <f t="shared" si="25"/>
        <v>6634</v>
      </c>
      <c r="AF30" s="24">
        <v>5154</v>
      </c>
      <c r="AG30" s="24">
        <f t="shared" ref="AG30:AK31" si="33">ROUNDUP(AF30*AR9,0)</f>
        <v>5154000</v>
      </c>
      <c r="AH30" s="24">
        <f t="shared" si="33"/>
        <v>5540550000</v>
      </c>
      <c r="AI30" s="24">
        <f t="shared" si="33"/>
        <v>6249740400000</v>
      </c>
      <c r="AJ30" s="24">
        <f t="shared" si="33"/>
        <v>7405942374000000</v>
      </c>
      <c r="AK30" s="24">
        <f t="shared" si="33"/>
        <v>8.9908140420359997E+18</v>
      </c>
      <c r="AL30" s="11">
        <f t="shared" si="10"/>
        <v>1300</v>
      </c>
      <c r="AM30" s="11">
        <f t="shared" si="11"/>
        <v>1397</v>
      </c>
      <c r="AN30" s="11">
        <f t="shared" si="12"/>
        <v>1467</v>
      </c>
      <c r="AO30" s="11">
        <f t="shared" si="13"/>
        <v>1540</v>
      </c>
      <c r="AP30" s="11">
        <f t="shared" si="14"/>
        <v>1578</v>
      </c>
      <c r="AQ30" s="11">
        <f t="shared" si="15"/>
        <v>1617</v>
      </c>
      <c r="AR30" s="23">
        <f t="shared" si="16"/>
        <v>1000</v>
      </c>
      <c r="AS30" s="11">
        <f t="shared" si="17"/>
        <v>1075</v>
      </c>
      <c r="AT30" s="11">
        <f t="shared" si="18"/>
        <v>1129</v>
      </c>
      <c r="AU30" s="11">
        <f t="shared" si="19"/>
        <v>1185</v>
      </c>
      <c r="AV30" s="11">
        <f t="shared" si="20"/>
        <v>1214</v>
      </c>
      <c r="AW30" s="22">
        <f t="shared" si="21"/>
        <v>1244</v>
      </c>
      <c r="AX30" s="207">
        <f t="shared" si="22"/>
        <v>0.30050855293573742</v>
      </c>
    </row>
    <row r="31" spans="2:50" ht="14.4" thickBot="1" x14ac:dyDescent="0.3">
      <c r="B31" s="190"/>
      <c r="C31" s="193"/>
      <c r="D31" s="34" t="s">
        <v>25</v>
      </c>
      <c r="E31" s="34" t="s">
        <v>7</v>
      </c>
      <c r="F31" s="33" t="s">
        <v>29</v>
      </c>
      <c r="G31" s="33" t="s">
        <v>5</v>
      </c>
      <c r="H31" s="69">
        <v>4235</v>
      </c>
      <c r="I31" s="70">
        <v>4553</v>
      </c>
      <c r="J31" s="69">
        <v>4781</v>
      </c>
      <c r="K31" s="69">
        <v>5021</v>
      </c>
      <c r="L31" s="69">
        <v>5147</v>
      </c>
      <c r="M31" s="69">
        <v>5276</v>
      </c>
      <c r="N31" s="11">
        <f t="shared" si="0"/>
        <v>5535</v>
      </c>
      <c r="O31" s="11">
        <f t="shared" si="1"/>
        <v>5951</v>
      </c>
      <c r="P31" s="11">
        <f t="shared" si="31"/>
        <v>6249</v>
      </c>
      <c r="Q31" s="11">
        <f t="shared" si="31"/>
        <v>6562</v>
      </c>
      <c r="R31" s="11">
        <f t="shared" si="32"/>
        <v>6727</v>
      </c>
      <c r="S31" s="11">
        <f t="shared" si="32"/>
        <v>6896</v>
      </c>
      <c r="T31" s="15">
        <f t="shared" si="4"/>
        <v>2.214</v>
      </c>
      <c r="U31" s="15">
        <f t="shared" si="5"/>
        <v>2.3803999999999998</v>
      </c>
      <c r="V31" s="15">
        <f t="shared" si="6"/>
        <v>2.4996</v>
      </c>
      <c r="W31" s="15">
        <f t="shared" si="7"/>
        <v>2.6248</v>
      </c>
      <c r="X31" s="15">
        <f t="shared" si="8"/>
        <v>2.6907999999999999</v>
      </c>
      <c r="Y31" s="15">
        <f t="shared" si="9"/>
        <v>2.7584</v>
      </c>
      <c r="Z31" s="11">
        <f t="shared" si="23"/>
        <v>5235</v>
      </c>
      <c r="AA31" s="25">
        <f t="shared" si="28"/>
        <v>5628</v>
      </c>
      <c r="AB31" s="25">
        <f t="shared" si="29"/>
        <v>5910</v>
      </c>
      <c r="AC31" s="25">
        <f t="shared" si="27"/>
        <v>6206</v>
      </c>
      <c r="AD31" s="25">
        <f t="shared" si="25"/>
        <v>6362</v>
      </c>
      <c r="AE31" s="25">
        <f t="shared" si="25"/>
        <v>6522</v>
      </c>
      <c r="AF31" s="24">
        <v>5156</v>
      </c>
      <c r="AG31" s="24">
        <f t="shared" si="33"/>
        <v>5156000</v>
      </c>
      <c r="AH31" s="24">
        <f t="shared" si="33"/>
        <v>5542700000</v>
      </c>
      <c r="AI31" s="24">
        <f t="shared" si="33"/>
        <v>6257708300000</v>
      </c>
      <c r="AJ31" s="24">
        <f t="shared" si="33"/>
        <v>7415384335500000</v>
      </c>
      <c r="AK31" s="24">
        <f t="shared" si="33"/>
        <v>9.0022765832970004E+18</v>
      </c>
      <c r="AL31" s="11">
        <f t="shared" si="10"/>
        <v>1300</v>
      </c>
      <c r="AM31" s="11">
        <f t="shared" si="11"/>
        <v>1398</v>
      </c>
      <c r="AN31" s="11">
        <f t="shared" si="12"/>
        <v>1468</v>
      </c>
      <c r="AO31" s="11">
        <f t="shared" si="13"/>
        <v>1541</v>
      </c>
      <c r="AP31" s="11">
        <f t="shared" si="14"/>
        <v>1580</v>
      </c>
      <c r="AQ31" s="11">
        <f t="shared" si="15"/>
        <v>1620</v>
      </c>
      <c r="AR31" s="58">
        <f t="shared" si="16"/>
        <v>1000</v>
      </c>
      <c r="AS31" s="57">
        <f t="shared" si="17"/>
        <v>1075</v>
      </c>
      <c r="AT31" s="57">
        <f t="shared" si="18"/>
        <v>1129</v>
      </c>
      <c r="AU31" s="57">
        <f t="shared" si="19"/>
        <v>1185</v>
      </c>
      <c r="AV31" s="57">
        <f t="shared" si="20"/>
        <v>1215</v>
      </c>
      <c r="AW31" s="56">
        <f t="shared" si="21"/>
        <v>1246</v>
      </c>
      <c r="AX31" s="207">
        <f t="shared" si="22"/>
        <v>0.30696576151121602</v>
      </c>
    </row>
    <row r="32" spans="2:50" ht="28.2" customHeight="1" x14ac:dyDescent="0.25">
      <c r="B32" s="188">
        <v>6</v>
      </c>
      <c r="C32" s="191" t="s">
        <v>44</v>
      </c>
      <c r="D32" s="112" t="s">
        <v>25</v>
      </c>
      <c r="E32" s="43" t="s">
        <v>17</v>
      </c>
      <c r="F32" s="42" t="s">
        <v>17</v>
      </c>
      <c r="G32" s="42" t="s">
        <v>16</v>
      </c>
      <c r="H32" s="40">
        <v>4463</v>
      </c>
      <c r="I32" s="41">
        <v>4798</v>
      </c>
      <c r="J32" s="40">
        <v>5038</v>
      </c>
      <c r="K32" s="40">
        <v>5290</v>
      </c>
      <c r="L32" s="40">
        <v>5423</v>
      </c>
      <c r="M32" s="40">
        <v>5559</v>
      </c>
      <c r="N32" s="11">
        <f t="shared" si="0"/>
        <v>5763</v>
      </c>
      <c r="O32" s="11">
        <f t="shared" si="1"/>
        <v>6196</v>
      </c>
      <c r="P32" s="11">
        <f t="shared" si="31"/>
        <v>6506</v>
      </c>
      <c r="Q32" s="11">
        <f t="shared" si="31"/>
        <v>6832</v>
      </c>
      <c r="R32" s="11">
        <f t="shared" si="32"/>
        <v>7003</v>
      </c>
      <c r="S32" s="11">
        <f t="shared" si="32"/>
        <v>7179</v>
      </c>
      <c r="T32" s="15">
        <f t="shared" si="4"/>
        <v>2.3052000000000001</v>
      </c>
      <c r="U32" s="15">
        <f t="shared" si="5"/>
        <v>2.4784000000000002</v>
      </c>
      <c r="V32" s="15">
        <f t="shared" si="6"/>
        <v>2.6023999999999998</v>
      </c>
      <c r="W32" s="15">
        <f t="shared" si="7"/>
        <v>2.7328000000000001</v>
      </c>
      <c r="X32" s="15">
        <f t="shared" si="8"/>
        <v>2.8012000000000001</v>
      </c>
      <c r="Y32" s="15">
        <f t="shared" si="9"/>
        <v>2.8715999999999999</v>
      </c>
      <c r="Z32" s="11">
        <f t="shared" si="23"/>
        <v>5463</v>
      </c>
      <c r="AA32" s="25">
        <f t="shared" si="28"/>
        <v>5873</v>
      </c>
      <c r="AB32" s="25">
        <f t="shared" si="29"/>
        <v>6167</v>
      </c>
      <c r="AC32" s="25">
        <f t="shared" si="27"/>
        <v>6476</v>
      </c>
      <c r="AD32" s="25">
        <f t="shared" si="25"/>
        <v>6638</v>
      </c>
      <c r="AE32" s="25">
        <f t="shared" si="25"/>
        <v>6804</v>
      </c>
      <c r="AF32" s="24">
        <v>5157</v>
      </c>
      <c r="AG32" s="24" t="e">
        <f>ROUNDUP(AF32*#REF!,0)</f>
        <v>#REF!</v>
      </c>
      <c r="AH32" s="24" t="e">
        <f>ROUNDUP(AG32*#REF!,0)</f>
        <v>#REF!</v>
      </c>
      <c r="AI32" s="24" t="e">
        <f>ROUNDUP(AH32*#REF!,0)</f>
        <v>#REF!</v>
      </c>
      <c r="AJ32" s="24" t="e">
        <f>ROUNDUP(AI32*#REF!,0)</f>
        <v>#REF!</v>
      </c>
      <c r="AK32" s="24" t="e">
        <f>ROUNDUP(AJ32*#REF!,0)</f>
        <v>#REF!</v>
      </c>
      <c r="AL32" s="11">
        <f t="shared" si="10"/>
        <v>1300</v>
      </c>
      <c r="AM32" s="11">
        <f t="shared" si="11"/>
        <v>1398</v>
      </c>
      <c r="AN32" s="11">
        <f t="shared" si="12"/>
        <v>1468</v>
      </c>
      <c r="AO32" s="11">
        <f t="shared" si="13"/>
        <v>1542</v>
      </c>
      <c r="AP32" s="11">
        <f t="shared" si="14"/>
        <v>1580</v>
      </c>
      <c r="AQ32" s="11">
        <f t="shared" si="15"/>
        <v>1620</v>
      </c>
      <c r="AR32" s="115">
        <f t="shared" si="16"/>
        <v>1000</v>
      </c>
      <c r="AS32" s="37">
        <f t="shared" si="17"/>
        <v>1075</v>
      </c>
      <c r="AT32" s="36">
        <f t="shared" si="18"/>
        <v>1129</v>
      </c>
      <c r="AU32" s="36">
        <f t="shared" si="19"/>
        <v>1186</v>
      </c>
      <c r="AV32" s="36">
        <f t="shared" si="20"/>
        <v>1215</v>
      </c>
      <c r="AW32" s="35">
        <f t="shared" si="21"/>
        <v>1245</v>
      </c>
      <c r="AX32" s="207">
        <f t="shared" si="22"/>
        <v>0.29128388976025099</v>
      </c>
    </row>
    <row r="33" spans="2:50" x14ac:dyDescent="0.25">
      <c r="B33" s="189"/>
      <c r="C33" s="192"/>
      <c r="D33" s="31" t="s">
        <v>25</v>
      </c>
      <c r="E33" s="34" t="s">
        <v>15</v>
      </c>
      <c r="F33" s="30" t="s">
        <v>30</v>
      </c>
      <c r="G33" s="30" t="s">
        <v>11</v>
      </c>
      <c r="H33" s="28">
        <v>4280</v>
      </c>
      <c r="I33" s="29">
        <v>4601</v>
      </c>
      <c r="J33" s="28">
        <v>4832</v>
      </c>
      <c r="K33" s="28">
        <v>5074</v>
      </c>
      <c r="L33" s="28">
        <v>5201</v>
      </c>
      <c r="M33" s="28">
        <v>5332</v>
      </c>
      <c r="N33" s="11">
        <f t="shared" si="0"/>
        <v>5580</v>
      </c>
      <c r="O33" s="11">
        <f t="shared" si="1"/>
        <v>5999</v>
      </c>
      <c r="P33" s="11">
        <f t="shared" si="31"/>
        <v>6299</v>
      </c>
      <c r="Q33" s="11">
        <f t="shared" si="31"/>
        <v>6614</v>
      </c>
      <c r="R33" s="11">
        <f t="shared" si="32"/>
        <v>6780</v>
      </c>
      <c r="S33" s="11">
        <f t="shared" si="32"/>
        <v>6950</v>
      </c>
      <c r="T33" s="15">
        <f t="shared" si="4"/>
        <v>2.2320000000000002</v>
      </c>
      <c r="U33" s="15">
        <f t="shared" si="5"/>
        <v>2.3996</v>
      </c>
      <c r="V33" s="15">
        <f t="shared" si="6"/>
        <v>2.5196000000000001</v>
      </c>
      <c r="W33" s="15">
        <f t="shared" si="7"/>
        <v>2.6456</v>
      </c>
      <c r="X33" s="15">
        <f t="shared" si="8"/>
        <v>2.7120000000000002</v>
      </c>
      <c r="Y33" s="15">
        <f t="shared" si="9"/>
        <v>2.78</v>
      </c>
      <c r="Z33" s="11">
        <f t="shared" si="23"/>
        <v>5280</v>
      </c>
      <c r="AA33" s="25">
        <f t="shared" si="28"/>
        <v>5676</v>
      </c>
      <c r="AB33" s="25">
        <f t="shared" si="29"/>
        <v>5960</v>
      </c>
      <c r="AC33" s="25">
        <f t="shared" si="27"/>
        <v>6258</v>
      </c>
      <c r="AD33" s="25">
        <f t="shared" si="25"/>
        <v>6415</v>
      </c>
      <c r="AE33" s="25">
        <f t="shared" si="25"/>
        <v>6576</v>
      </c>
      <c r="AF33" s="24">
        <v>5162</v>
      </c>
      <c r="AG33" s="24">
        <f t="shared" ref="AG33:AK34" si="34">ROUNDUP(AF33*AR13,0)</f>
        <v>5162000</v>
      </c>
      <c r="AH33" s="24">
        <f t="shared" si="34"/>
        <v>5549150000</v>
      </c>
      <c r="AI33" s="24">
        <f t="shared" si="34"/>
        <v>6264990350000</v>
      </c>
      <c r="AJ33" s="24">
        <f t="shared" si="34"/>
        <v>7430278555100000</v>
      </c>
      <c r="AK33" s="24">
        <f t="shared" si="34"/>
        <v>9.0352187230016E+18</v>
      </c>
      <c r="AL33" s="11">
        <f t="shared" si="10"/>
        <v>1300</v>
      </c>
      <c r="AM33" s="11">
        <f t="shared" si="11"/>
        <v>1398</v>
      </c>
      <c r="AN33" s="11">
        <f t="shared" si="12"/>
        <v>1467</v>
      </c>
      <c r="AO33" s="11">
        <f t="shared" si="13"/>
        <v>1540</v>
      </c>
      <c r="AP33" s="11">
        <f t="shared" si="14"/>
        <v>1579</v>
      </c>
      <c r="AQ33" s="11">
        <f t="shared" si="15"/>
        <v>1618</v>
      </c>
      <c r="AR33" s="114">
        <f t="shared" si="16"/>
        <v>1000</v>
      </c>
      <c r="AS33" s="23">
        <f t="shared" si="17"/>
        <v>1075</v>
      </c>
      <c r="AT33" s="11">
        <f t="shared" si="18"/>
        <v>1128</v>
      </c>
      <c r="AU33" s="11">
        <f t="shared" si="19"/>
        <v>1184</v>
      </c>
      <c r="AV33" s="11">
        <f t="shared" si="20"/>
        <v>1214</v>
      </c>
      <c r="AW33" s="22">
        <f t="shared" si="21"/>
        <v>1244</v>
      </c>
      <c r="AX33" s="207">
        <f t="shared" si="22"/>
        <v>0.30373831775700944</v>
      </c>
    </row>
    <row r="34" spans="2:50" x14ac:dyDescent="0.25">
      <c r="B34" s="189"/>
      <c r="C34" s="192"/>
      <c r="D34" s="31" t="s">
        <v>25</v>
      </c>
      <c r="E34" s="34" t="s">
        <v>13</v>
      </c>
      <c r="F34" s="30" t="s">
        <v>12</v>
      </c>
      <c r="G34" s="30" t="s">
        <v>11</v>
      </c>
      <c r="H34" s="28">
        <v>4235</v>
      </c>
      <c r="I34" s="29">
        <v>4553</v>
      </c>
      <c r="J34" s="28">
        <v>4781</v>
      </c>
      <c r="K34" s="28">
        <v>5021</v>
      </c>
      <c r="L34" s="28">
        <v>5147</v>
      </c>
      <c r="M34" s="28">
        <v>5276</v>
      </c>
      <c r="N34" s="11">
        <f t="shared" si="0"/>
        <v>5535</v>
      </c>
      <c r="O34" s="11">
        <f t="shared" si="1"/>
        <v>5951</v>
      </c>
      <c r="P34" s="11">
        <f t="shared" si="31"/>
        <v>6249</v>
      </c>
      <c r="Q34" s="11">
        <f t="shared" si="31"/>
        <v>6562</v>
      </c>
      <c r="R34" s="11">
        <f t="shared" si="32"/>
        <v>6727</v>
      </c>
      <c r="S34" s="11">
        <f t="shared" si="32"/>
        <v>6896</v>
      </c>
      <c r="T34" s="15">
        <f t="shared" si="4"/>
        <v>2.214</v>
      </c>
      <c r="U34" s="15">
        <f t="shared" si="5"/>
        <v>2.3803999999999998</v>
      </c>
      <c r="V34" s="15">
        <f t="shared" si="6"/>
        <v>2.4996</v>
      </c>
      <c r="W34" s="15">
        <f t="shared" si="7"/>
        <v>2.6248</v>
      </c>
      <c r="X34" s="15">
        <f t="shared" si="8"/>
        <v>2.6907999999999999</v>
      </c>
      <c r="Y34" s="15">
        <f t="shared" si="9"/>
        <v>2.7584</v>
      </c>
      <c r="Z34" s="11">
        <f t="shared" si="23"/>
        <v>5235</v>
      </c>
      <c r="AA34" s="25">
        <f t="shared" si="28"/>
        <v>5628</v>
      </c>
      <c r="AB34" s="25">
        <f t="shared" si="29"/>
        <v>5910</v>
      </c>
      <c r="AC34" s="25">
        <f t="shared" si="27"/>
        <v>6206</v>
      </c>
      <c r="AD34" s="25">
        <f t="shared" ref="AD34:AE53" si="35">ROUNDUP(AC34*1.025,0)</f>
        <v>6362</v>
      </c>
      <c r="AE34" s="25">
        <f t="shared" si="35"/>
        <v>6522</v>
      </c>
      <c r="AF34" s="24">
        <v>5163</v>
      </c>
      <c r="AG34" s="24">
        <f t="shared" si="34"/>
        <v>5163000</v>
      </c>
      <c r="AH34" s="24">
        <f t="shared" si="34"/>
        <v>5550225000</v>
      </c>
      <c r="AI34" s="24">
        <f t="shared" si="34"/>
        <v>6266204025000</v>
      </c>
      <c r="AJ34" s="24">
        <f t="shared" si="34"/>
        <v>7425451769625000</v>
      </c>
      <c r="AK34" s="24">
        <f t="shared" si="34"/>
        <v>9.0144984483247503E+18</v>
      </c>
      <c r="AL34" s="11">
        <f t="shared" si="10"/>
        <v>1300</v>
      </c>
      <c r="AM34" s="11">
        <f t="shared" si="11"/>
        <v>1398</v>
      </c>
      <c r="AN34" s="11">
        <f t="shared" si="12"/>
        <v>1468</v>
      </c>
      <c r="AO34" s="11">
        <f t="shared" si="13"/>
        <v>1541</v>
      </c>
      <c r="AP34" s="11">
        <f t="shared" si="14"/>
        <v>1580</v>
      </c>
      <c r="AQ34" s="11">
        <f t="shared" si="15"/>
        <v>1620</v>
      </c>
      <c r="AR34" s="114">
        <f t="shared" si="16"/>
        <v>1000</v>
      </c>
      <c r="AS34" s="23">
        <f t="shared" si="17"/>
        <v>1075</v>
      </c>
      <c r="AT34" s="11">
        <f t="shared" si="18"/>
        <v>1129</v>
      </c>
      <c r="AU34" s="11">
        <f t="shared" si="19"/>
        <v>1185</v>
      </c>
      <c r="AV34" s="11">
        <f t="shared" si="20"/>
        <v>1215</v>
      </c>
      <c r="AW34" s="22">
        <f t="shared" si="21"/>
        <v>1246</v>
      </c>
      <c r="AX34" s="207">
        <f t="shared" si="22"/>
        <v>0.30696576151121602</v>
      </c>
    </row>
    <row r="35" spans="2:50" x14ac:dyDescent="0.25">
      <c r="B35" s="189"/>
      <c r="C35" s="192"/>
      <c r="D35" s="31" t="s">
        <v>25</v>
      </c>
      <c r="E35" s="34" t="s">
        <v>10</v>
      </c>
      <c r="F35" s="88" t="s">
        <v>9</v>
      </c>
      <c r="G35" s="30" t="s">
        <v>8</v>
      </c>
      <c r="H35" s="28">
        <v>4189</v>
      </c>
      <c r="I35" s="29">
        <v>4504</v>
      </c>
      <c r="J35" s="28">
        <v>4730</v>
      </c>
      <c r="K35" s="28">
        <v>4967</v>
      </c>
      <c r="L35" s="28">
        <v>5092</v>
      </c>
      <c r="M35" s="28">
        <v>5220</v>
      </c>
      <c r="N35" s="11">
        <f t="shared" si="0"/>
        <v>5489</v>
      </c>
      <c r="O35" s="11">
        <f t="shared" si="1"/>
        <v>5901</v>
      </c>
      <c r="P35" s="11">
        <f t="shared" si="31"/>
        <v>6197</v>
      </c>
      <c r="Q35" s="11">
        <f t="shared" si="31"/>
        <v>6507</v>
      </c>
      <c r="R35" s="11">
        <f t="shared" si="32"/>
        <v>6670</v>
      </c>
      <c r="S35" s="11">
        <f t="shared" si="32"/>
        <v>6837</v>
      </c>
      <c r="T35" s="15">
        <f t="shared" si="4"/>
        <v>2.1956000000000002</v>
      </c>
      <c r="U35" s="15">
        <f t="shared" si="5"/>
        <v>2.3603999999999998</v>
      </c>
      <c r="V35" s="15">
        <f t="shared" si="6"/>
        <v>2.4788000000000001</v>
      </c>
      <c r="W35" s="15">
        <f t="shared" si="7"/>
        <v>2.6027999999999998</v>
      </c>
      <c r="X35" s="15">
        <f t="shared" si="8"/>
        <v>2.6680000000000001</v>
      </c>
      <c r="Y35" s="15">
        <f t="shared" si="9"/>
        <v>2.7347999999999999</v>
      </c>
      <c r="Z35" s="11">
        <f t="shared" si="23"/>
        <v>5189</v>
      </c>
      <c r="AA35" s="25">
        <f t="shared" si="28"/>
        <v>5579</v>
      </c>
      <c r="AB35" s="25">
        <f t="shared" si="29"/>
        <v>5858</v>
      </c>
      <c r="AC35" s="25">
        <f t="shared" si="27"/>
        <v>6151</v>
      </c>
      <c r="AD35" s="25">
        <f t="shared" si="35"/>
        <v>6305</v>
      </c>
      <c r="AE35" s="25">
        <f t="shared" si="35"/>
        <v>6463</v>
      </c>
      <c r="AF35" s="24">
        <v>5165</v>
      </c>
      <c r="AG35" s="24" t="e">
        <f>ROUNDUP(AF35*#REF!,0)</f>
        <v>#REF!</v>
      </c>
      <c r="AH35" s="24" t="e">
        <f>ROUNDUP(AG35*#REF!,0)</f>
        <v>#REF!</v>
      </c>
      <c r="AI35" s="24" t="e">
        <f>ROUNDUP(AH35*#REF!,0)</f>
        <v>#REF!</v>
      </c>
      <c r="AJ35" s="24" t="e">
        <f>ROUNDUP(AI35*#REF!,0)</f>
        <v>#REF!</v>
      </c>
      <c r="AK35" s="24" t="e">
        <f>ROUNDUP(AJ35*#REF!,0)</f>
        <v>#REF!</v>
      </c>
      <c r="AL35" s="11">
        <f t="shared" si="10"/>
        <v>1300</v>
      </c>
      <c r="AM35" s="11">
        <f t="shared" si="11"/>
        <v>1397</v>
      </c>
      <c r="AN35" s="11">
        <f t="shared" si="12"/>
        <v>1467</v>
      </c>
      <c r="AO35" s="11">
        <f t="shared" si="13"/>
        <v>1540</v>
      </c>
      <c r="AP35" s="11">
        <f t="shared" si="14"/>
        <v>1578</v>
      </c>
      <c r="AQ35" s="11">
        <f t="shared" si="15"/>
        <v>1617</v>
      </c>
      <c r="AR35" s="114">
        <f t="shared" si="16"/>
        <v>1000</v>
      </c>
      <c r="AS35" s="23">
        <f t="shared" si="17"/>
        <v>1075</v>
      </c>
      <c r="AT35" s="11">
        <f t="shared" si="18"/>
        <v>1128</v>
      </c>
      <c r="AU35" s="11">
        <f t="shared" si="19"/>
        <v>1184</v>
      </c>
      <c r="AV35" s="11">
        <f t="shared" si="20"/>
        <v>1213</v>
      </c>
      <c r="AW35" s="22">
        <f t="shared" si="21"/>
        <v>1243</v>
      </c>
      <c r="AX35" s="207">
        <f t="shared" si="22"/>
        <v>0.31033659584626405</v>
      </c>
    </row>
    <row r="36" spans="2:50" x14ac:dyDescent="0.25">
      <c r="B36" s="189"/>
      <c r="C36" s="192"/>
      <c r="D36" s="31" t="s">
        <v>25</v>
      </c>
      <c r="E36" s="34" t="s">
        <v>7</v>
      </c>
      <c r="F36" s="30"/>
      <c r="G36" s="30" t="s">
        <v>2</v>
      </c>
      <c r="H36" s="28">
        <v>4098</v>
      </c>
      <c r="I36" s="29">
        <v>4406</v>
      </c>
      <c r="J36" s="28">
        <v>4627</v>
      </c>
      <c r="K36" s="28">
        <v>4859</v>
      </c>
      <c r="L36" s="28">
        <v>4981</v>
      </c>
      <c r="M36" s="28">
        <v>5106</v>
      </c>
      <c r="N36" s="11">
        <f t="shared" si="0"/>
        <v>5398</v>
      </c>
      <c r="O36" s="11">
        <f t="shared" si="1"/>
        <v>5803</v>
      </c>
      <c r="P36" s="11">
        <f t="shared" si="31"/>
        <v>6094</v>
      </c>
      <c r="Q36" s="11">
        <f t="shared" si="31"/>
        <v>6399</v>
      </c>
      <c r="R36" s="11">
        <f t="shared" si="32"/>
        <v>6559</v>
      </c>
      <c r="S36" s="11">
        <f t="shared" si="32"/>
        <v>6723</v>
      </c>
      <c r="T36" s="15">
        <f t="shared" si="4"/>
        <v>2.1591999999999998</v>
      </c>
      <c r="U36" s="15">
        <f t="shared" si="5"/>
        <v>2.3212000000000002</v>
      </c>
      <c r="V36" s="15">
        <f t="shared" si="6"/>
        <v>2.4376000000000002</v>
      </c>
      <c r="W36" s="15">
        <f t="shared" si="7"/>
        <v>2.5596000000000001</v>
      </c>
      <c r="X36" s="15">
        <f t="shared" si="8"/>
        <v>2.6236000000000002</v>
      </c>
      <c r="Y36" s="15">
        <f t="shared" si="9"/>
        <v>2.6892</v>
      </c>
      <c r="Z36" s="11">
        <f t="shared" si="23"/>
        <v>5098</v>
      </c>
      <c r="AA36" s="25">
        <f t="shared" si="28"/>
        <v>5481</v>
      </c>
      <c r="AB36" s="25">
        <f t="shared" si="29"/>
        <v>5756</v>
      </c>
      <c r="AC36" s="25">
        <f t="shared" si="27"/>
        <v>6044</v>
      </c>
      <c r="AD36" s="25">
        <f t="shared" si="35"/>
        <v>6196</v>
      </c>
      <c r="AE36" s="25">
        <f t="shared" si="35"/>
        <v>6351</v>
      </c>
      <c r="AF36" s="24">
        <v>5168</v>
      </c>
      <c r="AG36" s="24" t="e">
        <f>ROUNDUP(AF36*#REF!,0)</f>
        <v>#REF!</v>
      </c>
      <c r="AH36" s="24" t="e">
        <f>ROUNDUP(AG36*#REF!,0)</f>
        <v>#REF!</v>
      </c>
      <c r="AI36" s="24" t="e">
        <f>ROUNDUP(AH36*#REF!,0)</f>
        <v>#REF!</v>
      </c>
      <c r="AJ36" s="24" t="e">
        <f>ROUNDUP(AI36*#REF!,0)</f>
        <v>#REF!</v>
      </c>
      <c r="AK36" s="24" t="e">
        <f>ROUNDUP(AJ36*#REF!,0)</f>
        <v>#REF!</v>
      </c>
      <c r="AL36" s="11">
        <f t="shared" si="10"/>
        <v>1300</v>
      </c>
      <c r="AM36" s="11">
        <f t="shared" si="11"/>
        <v>1397</v>
      </c>
      <c r="AN36" s="11">
        <f t="shared" si="12"/>
        <v>1467</v>
      </c>
      <c r="AO36" s="11">
        <f t="shared" si="13"/>
        <v>1540</v>
      </c>
      <c r="AP36" s="11">
        <f t="shared" si="14"/>
        <v>1578</v>
      </c>
      <c r="AQ36" s="11">
        <f t="shared" si="15"/>
        <v>1617</v>
      </c>
      <c r="AR36" s="114">
        <f t="shared" si="16"/>
        <v>1000</v>
      </c>
      <c r="AS36" s="23">
        <f t="shared" si="17"/>
        <v>1075</v>
      </c>
      <c r="AT36" s="11">
        <f t="shared" si="18"/>
        <v>1129</v>
      </c>
      <c r="AU36" s="11">
        <f t="shared" si="19"/>
        <v>1185</v>
      </c>
      <c r="AV36" s="11">
        <f t="shared" si="20"/>
        <v>1215</v>
      </c>
      <c r="AW36" s="22">
        <f t="shared" si="21"/>
        <v>1245</v>
      </c>
      <c r="AX36" s="207">
        <f t="shared" si="22"/>
        <v>0.31722791605661294</v>
      </c>
    </row>
    <row r="37" spans="2:50" ht="14.4" thickBot="1" x14ac:dyDescent="0.3">
      <c r="B37" s="190"/>
      <c r="C37" s="193"/>
      <c r="D37" s="34" t="s">
        <v>25</v>
      </c>
      <c r="E37" s="34" t="s">
        <v>4</v>
      </c>
      <c r="F37" s="33" t="s">
        <v>43</v>
      </c>
      <c r="G37" s="33" t="s">
        <v>2</v>
      </c>
      <c r="H37" s="69">
        <v>4098</v>
      </c>
      <c r="I37" s="70">
        <v>4406</v>
      </c>
      <c r="J37" s="69">
        <v>4627</v>
      </c>
      <c r="K37" s="69">
        <v>4859</v>
      </c>
      <c r="L37" s="69">
        <v>4981</v>
      </c>
      <c r="M37" s="69">
        <v>5106</v>
      </c>
      <c r="N37" s="11">
        <f t="shared" si="0"/>
        <v>5398</v>
      </c>
      <c r="O37" s="11">
        <f t="shared" si="1"/>
        <v>5803</v>
      </c>
      <c r="P37" s="11">
        <f t="shared" si="31"/>
        <v>6094</v>
      </c>
      <c r="Q37" s="11">
        <f t="shared" si="31"/>
        <v>6399</v>
      </c>
      <c r="R37" s="11">
        <f t="shared" si="32"/>
        <v>6559</v>
      </c>
      <c r="S37" s="11">
        <f t="shared" si="32"/>
        <v>6723</v>
      </c>
      <c r="T37" s="15">
        <f t="shared" si="4"/>
        <v>2.1591999999999998</v>
      </c>
      <c r="U37" s="15">
        <f t="shared" si="5"/>
        <v>2.3212000000000002</v>
      </c>
      <c r="V37" s="15">
        <f t="shared" si="6"/>
        <v>2.4376000000000002</v>
      </c>
      <c r="W37" s="15">
        <f t="shared" si="7"/>
        <v>2.5596000000000001</v>
      </c>
      <c r="X37" s="15">
        <f t="shared" si="8"/>
        <v>2.6236000000000002</v>
      </c>
      <c r="Y37" s="15">
        <f t="shared" si="9"/>
        <v>2.6892</v>
      </c>
      <c r="Z37" s="11">
        <f t="shared" si="23"/>
        <v>5098</v>
      </c>
      <c r="AA37" s="25">
        <f t="shared" si="28"/>
        <v>5481</v>
      </c>
      <c r="AB37" s="25">
        <f t="shared" si="29"/>
        <v>5756</v>
      </c>
      <c r="AC37" s="25">
        <f t="shared" si="27"/>
        <v>6044</v>
      </c>
      <c r="AD37" s="25">
        <f t="shared" si="35"/>
        <v>6196</v>
      </c>
      <c r="AE37" s="25">
        <f t="shared" si="35"/>
        <v>6351</v>
      </c>
      <c r="AF37" s="24">
        <v>5169</v>
      </c>
      <c r="AG37" s="24">
        <f>ROUNDUP(AF37*AR16,0)</f>
        <v>5169000</v>
      </c>
      <c r="AH37" s="24">
        <f>ROUNDUP(AG37*AS16,0)</f>
        <v>5556675000</v>
      </c>
      <c r="AI37" s="24">
        <f>ROUNDUP(AH37*AT16,0)</f>
        <v>6273486075000</v>
      </c>
      <c r="AJ37" s="24">
        <f>ROUNDUP(AI37*AU16,0)</f>
        <v>7434080998875000</v>
      </c>
      <c r="AK37" s="24">
        <f>ROUNDUP(AJ37*AV16,0)</f>
        <v>9.0324084136331305E+18</v>
      </c>
      <c r="AL37" s="11">
        <f t="shared" si="10"/>
        <v>1300</v>
      </c>
      <c r="AM37" s="11">
        <f t="shared" si="11"/>
        <v>1397</v>
      </c>
      <c r="AN37" s="11">
        <f t="shared" si="12"/>
        <v>1467</v>
      </c>
      <c r="AO37" s="11">
        <f t="shared" si="13"/>
        <v>1540</v>
      </c>
      <c r="AP37" s="11">
        <f t="shared" si="14"/>
        <v>1578</v>
      </c>
      <c r="AQ37" s="11">
        <f t="shared" si="15"/>
        <v>1617</v>
      </c>
      <c r="AR37" s="113">
        <f t="shared" si="16"/>
        <v>1000</v>
      </c>
      <c r="AS37" s="58">
        <f t="shared" si="17"/>
        <v>1075</v>
      </c>
      <c r="AT37" s="57">
        <f t="shared" si="18"/>
        <v>1129</v>
      </c>
      <c r="AU37" s="57">
        <f t="shared" si="19"/>
        <v>1185</v>
      </c>
      <c r="AV37" s="57">
        <f t="shared" si="20"/>
        <v>1215</v>
      </c>
      <c r="AW37" s="56">
        <f t="shared" si="21"/>
        <v>1245</v>
      </c>
      <c r="AX37" s="207">
        <f t="shared" si="22"/>
        <v>0.31722791605661294</v>
      </c>
    </row>
    <row r="38" spans="2:50" ht="25.2" customHeight="1" x14ac:dyDescent="0.25">
      <c r="B38" s="179">
        <v>7</v>
      </c>
      <c r="C38" s="188" t="s">
        <v>42</v>
      </c>
      <c r="D38" s="112" t="s">
        <v>25</v>
      </c>
      <c r="E38" s="43" t="s">
        <v>17</v>
      </c>
      <c r="F38" s="42" t="s">
        <v>17</v>
      </c>
      <c r="G38" s="42" t="s">
        <v>16</v>
      </c>
      <c r="H38" s="38">
        <v>4326</v>
      </c>
      <c r="I38" s="41">
        <v>4651</v>
      </c>
      <c r="J38" s="40">
        <v>4884</v>
      </c>
      <c r="K38" s="40">
        <v>5129</v>
      </c>
      <c r="L38" s="40">
        <v>5258</v>
      </c>
      <c r="M38" s="66">
        <v>5390</v>
      </c>
      <c r="N38" s="11">
        <f t="shared" si="0"/>
        <v>5626</v>
      </c>
      <c r="O38" s="11">
        <f t="shared" si="1"/>
        <v>6048</v>
      </c>
      <c r="P38" s="11">
        <f t="shared" si="31"/>
        <v>6351</v>
      </c>
      <c r="Q38" s="11">
        <f t="shared" si="31"/>
        <v>6669</v>
      </c>
      <c r="R38" s="11">
        <f t="shared" si="32"/>
        <v>6836</v>
      </c>
      <c r="S38" s="11">
        <f t="shared" si="32"/>
        <v>7007</v>
      </c>
      <c r="T38" s="15">
        <f t="shared" si="4"/>
        <v>2.2504</v>
      </c>
      <c r="U38" s="15">
        <f t="shared" si="5"/>
        <v>2.4192</v>
      </c>
      <c r="V38" s="15">
        <f t="shared" si="6"/>
        <v>2.5404</v>
      </c>
      <c r="W38" s="15">
        <f t="shared" si="7"/>
        <v>2.6676000000000002</v>
      </c>
      <c r="X38" s="15">
        <f t="shared" si="8"/>
        <v>2.7343999999999999</v>
      </c>
      <c r="Y38" s="15">
        <f t="shared" si="9"/>
        <v>2.8028</v>
      </c>
      <c r="Z38" s="11">
        <f t="shared" si="23"/>
        <v>5326</v>
      </c>
      <c r="AA38" s="25">
        <f t="shared" si="28"/>
        <v>5726</v>
      </c>
      <c r="AB38" s="25">
        <f t="shared" si="29"/>
        <v>6013</v>
      </c>
      <c r="AC38" s="25">
        <f t="shared" si="27"/>
        <v>6314</v>
      </c>
      <c r="AD38" s="25">
        <f t="shared" si="35"/>
        <v>6472</v>
      </c>
      <c r="AE38" s="25">
        <f t="shared" si="35"/>
        <v>6634</v>
      </c>
      <c r="AF38" s="24">
        <v>5170</v>
      </c>
      <c r="AG38" s="24" t="e">
        <f>ROUNDUP(AF38*#REF!,0)</f>
        <v>#REF!</v>
      </c>
      <c r="AH38" s="24" t="e">
        <f>ROUNDUP(AG38*#REF!,0)</f>
        <v>#REF!</v>
      </c>
      <c r="AI38" s="24" t="e">
        <f>ROUNDUP(AH38*#REF!,0)</f>
        <v>#REF!</v>
      </c>
      <c r="AJ38" s="24" t="e">
        <f>ROUNDUP(AI38*#REF!,0)</f>
        <v>#REF!</v>
      </c>
      <c r="AK38" s="24" t="e">
        <f>ROUNDUP(AJ38*#REF!,0)</f>
        <v>#REF!</v>
      </c>
      <c r="AL38" s="11">
        <f t="shared" si="10"/>
        <v>1300</v>
      </c>
      <c r="AM38" s="11">
        <f t="shared" si="11"/>
        <v>1397</v>
      </c>
      <c r="AN38" s="11">
        <f t="shared" si="12"/>
        <v>1467</v>
      </c>
      <c r="AO38" s="11">
        <f t="shared" si="13"/>
        <v>1540</v>
      </c>
      <c r="AP38" s="11">
        <f t="shared" si="14"/>
        <v>1578</v>
      </c>
      <c r="AQ38" s="11">
        <f t="shared" si="15"/>
        <v>1617</v>
      </c>
      <c r="AR38" s="37">
        <f t="shared" si="16"/>
        <v>1000</v>
      </c>
      <c r="AS38" s="36">
        <f t="shared" si="17"/>
        <v>1075</v>
      </c>
      <c r="AT38" s="36">
        <f t="shared" si="18"/>
        <v>1129</v>
      </c>
      <c r="AU38" s="36">
        <f t="shared" si="19"/>
        <v>1185</v>
      </c>
      <c r="AV38" s="36">
        <f t="shared" si="20"/>
        <v>1214</v>
      </c>
      <c r="AW38" s="35">
        <f t="shared" si="21"/>
        <v>1244</v>
      </c>
      <c r="AX38" s="207">
        <f t="shared" si="22"/>
        <v>0.30050855293573742</v>
      </c>
    </row>
    <row r="39" spans="2:50" x14ac:dyDescent="0.25">
      <c r="B39" s="180"/>
      <c r="C39" s="189"/>
      <c r="D39" s="31" t="s">
        <v>25</v>
      </c>
      <c r="E39" s="34" t="s">
        <v>15</v>
      </c>
      <c r="F39" s="30" t="s">
        <v>30</v>
      </c>
      <c r="G39" s="30" t="s">
        <v>11</v>
      </c>
      <c r="H39" s="26">
        <v>4235</v>
      </c>
      <c r="I39" s="29">
        <v>4553</v>
      </c>
      <c r="J39" s="28">
        <v>4781</v>
      </c>
      <c r="K39" s="28">
        <v>5021</v>
      </c>
      <c r="L39" s="28">
        <v>5147</v>
      </c>
      <c r="M39" s="62">
        <v>5276</v>
      </c>
      <c r="N39" s="11">
        <f t="shared" si="0"/>
        <v>5535</v>
      </c>
      <c r="O39" s="11">
        <f t="shared" si="1"/>
        <v>5951</v>
      </c>
      <c r="P39" s="11">
        <f t="shared" si="31"/>
        <v>6249</v>
      </c>
      <c r="Q39" s="11">
        <f t="shared" si="31"/>
        <v>6562</v>
      </c>
      <c r="R39" s="11">
        <f t="shared" si="32"/>
        <v>6727</v>
      </c>
      <c r="S39" s="11">
        <f t="shared" si="32"/>
        <v>6896</v>
      </c>
      <c r="T39" s="15">
        <f t="shared" si="4"/>
        <v>2.214</v>
      </c>
      <c r="U39" s="15">
        <f t="shared" si="5"/>
        <v>2.3803999999999998</v>
      </c>
      <c r="V39" s="15">
        <f t="shared" si="6"/>
        <v>2.4996</v>
      </c>
      <c r="W39" s="15">
        <f t="shared" si="7"/>
        <v>2.6248</v>
      </c>
      <c r="X39" s="15">
        <f t="shared" si="8"/>
        <v>2.6907999999999999</v>
      </c>
      <c r="Y39" s="15">
        <f t="shared" si="9"/>
        <v>2.7584</v>
      </c>
      <c r="Z39" s="11">
        <f t="shared" si="23"/>
        <v>5235</v>
      </c>
      <c r="AA39" s="25">
        <f t="shared" si="28"/>
        <v>5628</v>
      </c>
      <c r="AB39" s="25">
        <f t="shared" si="29"/>
        <v>5910</v>
      </c>
      <c r="AC39" s="25">
        <f t="shared" si="27"/>
        <v>6206</v>
      </c>
      <c r="AD39" s="25">
        <f t="shared" si="35"/>
        <v>6362</v>
      </c>
      <c r="AE39" s="25">
        <f t="shared" si="35"/>
        <v>6522</v>
      </c>
      <c r="AF39" s="24">
        <v>5175</v>
      </c>
      <c r="AG39" s="24">
        <f>ROUNDUP(AF39*AR19,0)</f>
        <v>5175000</v>
      </c>
      <c r="AH39" s="24">
        <f>ROUNDUP(AG39*AS19,0)</f>
        <v>5563125000</v>
      </c>
      <c r="AI39" s="24">
        <f>ROUNDUP(AH39*AT19,0)</f>
        <v>6280768125000</v>
      </c>
      <c r="AJ39" s="24">
        <f>ROUNDUP(AI39*AU19,0)</f>
        <v>7442710228125000</v>
      </c>
      <c r="AK39" s="24">
        <f>ROUNDUP(AJ39*AV19,0)</f>
        <v>9.0428929271718697E+18</v>
      </c>
      <c r="AL39" s="11">
        <f t="shared" si="10"/>
        <v>1300</v>
      </c>
      <c r="AM39" s="11">
        <f t="shared" si="11"/>
        <v>1398</v>
      </c>
      <c r="AN39" s="11">
        <f t="shared" si="12"/>
        <v>1468</v>
      </c>
      <c r="AO39" s="11">
        <f t="shared" si="13"/>
        <v>1541</v>
      </c>
      <c r="AP39" s="11">
        <f t="shared" si="14"/>
        <v>1580</v>
      </c>
      <c r="AQ39" s="11">
        <f t="shared" si="15"/>
        <v>1620</v>
      </c>
      <c r="AR39" s="23">
        <f t="shared" si="16"/>
        <v>1000</v>
      </c>
      <c r="AS39" s="11">
        <f t="shared" si="17"/>
        <v>1075</v>
      </c>
      <c r="AT39" s="11">
        <f t="shared" si="18"/>
        <v>1129</v>
      </c>
      <c r="AU39" s="11">
        <f t="shared" si="19"/>
        <v>1185</v>
      </c>
      <c r="AV39" s="11">
        <f t="shared" si="20"/>
        <v>1215</v>
      </c>
      <c r="AW39" s="22">
        <f t="shared" si="21"/>
        <v>1246</v>
      </c>
      <c r="AX39" s="207">
        <f t="shared" si="22"/>
        <v>0.30696576151121602</v>
      </c>
    </row>
    <row r="40" spans="2:50" x14ac:dyDescent="0.25">
      <c r="B40" s="180"/>
      <c r="C40" s="189"/>
      <c r="D40" s="31" t="s">
        <v>25</v>
      </c>
      <c r="E40" s="34" t="s">
        <v>13</v>
      </c>
      <c r="F40" s="88" t="s">
        <v>39</v>
      </c>
      <c r="G40" s="30" t="s">
        <v>8</v>
      </c>
      <c r="H40" s="26">
        <v>4189</v>
      </c>
      <c r="I40" s="29">
        <v>4504</v>
      </c>
      <c r="J40" s="28">
        <v>4730</v>
      </c>
      <c r="K40" s="28">
        <v>4967</v>
      </c>
      <c r="L40" s="28">
        <v>5092</v>
      </c>
      <c r="M40" s="62">
        <v>5220</v>
      </c>
      <c r="N40" s="11">
        <f t="shared" ref="N40:N71" si="36">H40+$M$3</f>
        <v>5489</v>
      </c>
      <c r="O40" s="11">
        <f t="shared" ref="O40:O71" si="37">ROUNDUP(N40*1.075,0)</f>
        <v>5901</v>
      </c>
      <c r="P40" s="11">
        <f t="shared" si="31"/>
        <v>6197</v>
      </c>
      <c r="Q40" s="11">
        <f t="shared" si="31"/>
        <v>6507</v>
      </c>
      <c r="R40" s="11">
        <f t="shared" si="32"/>
        <v>6670</v>
      </c>
      <c r="S40" s="11">
        <f t="shared" si="32"/>
        <v>6837</v>
      </c>
      <c r="T40" s="15">
        <f t="shared" ref="T40:T71" si="38">N40/$M$4</f>
        <v>2.1956000000000002</v>
      </c>
      <c r="U40" s="15">
        <f t="shared" ref="U40:U71" si="39">O40/$M$4</f>
        <v>2.3603999999999998</v>
      </c>
      <c r="V40" s="15">
        <f t="shared" ref="V40:V71" si="40">P40/$M$4</f>
        <v>2.4788000000000001</v>
      </c>
      <c r="W40" s="15">
        <f t="shared" ref="W40:W71" si="41">Q40/$M$4</f>
        <v>2.6027999999999998</v>
      </c>
      <c r="X40" s="15">
        <f t="shared" ref="X40:X71" si="42">R40/$M$4</f>
        <v>2.6680000000000001</v>
      </c>
      <c r="Y40" s="15">
        <f t="shared" ref="Y40:Y71" si="43">S40/$M$4</f>
        <v>2.7347999999999999</v>
      </c>
      <c r="Z40" s="11">
        <f t="shared" si="23"/>
        <v>5189</v>
      </c>
      <c r="AA40" s="25">
        <f t="shared" si="28"/>
        <v>5579</v>
      </c>
      <c r="AB40" s="25">
        <f t="shared" si="29"/>
        <v>5858</v>
      </c>
      <c r="AC40" s="25">
        <f t="shared" si="27"/>
        <v>6151</v>
      </c>
      <c r="AD40" s="25">
        <f t="shared" si="35"/>
        <v>6305</v>
      </c>
      <c r="AE40" s="25">
        <f t="shared" si="35"/>
        <v>6463</v>
      </c>
      <c r="AF40" s="24">
        <v>5177</v>
      </c>
      <c r="AG40" s="24" t="e">
        <f>ROUNDUP(AF40*#REF!,0)</f>
        <v>#REF!</v>
      </c>
      <c r="AH40" s="24" t="e">
        <f>ROUNDUP(AG40*#REF!,0)</f>
        <v>#REF!</v>
      </c>
      <c r="AI40" s="24" t="e">
        <f>ROUNDUP(AH40*#REF!,0)</f>
        <v>#REF!</v>
      </c>
      <c r="AJ40" s="24" t="e">
        <f>ROUNDUP(AI40*#REF!,0)</f>
        <v>#REF!</v>
      </c>
      <c r="AK40" s="24" t="e">
        <f>ROUNDUP(AJ40*#REF!,0)</f>
        <v>#REF!</v>
      </c>
      <c r="AL40" s="11">
        <f t="shared" ref="AL40:AL71" si="44">N40-H40</f>
        <v>1300</v>
      </c>
      <c r="AM40" s="11">
        <f t="shared" ref="AM40:AM71" si="45">O40-I40</f>
        <v>1397</v>
      </c>
      <c r="AN40" s="11">
        <f t="shared" ref="AN40:AN71" si="46">P40-J40</f>
        <v>1467</v>
      </c>
      <c r="AO40" s="11">
        <f t="shared" ref="AO40:AO71" si="47">Q40-K40</f>
        <v>1540</v>
      </c>
      <c r="AP40" s="11">
        <f t="shared" ref="AP40:AP71" si="48">R40-L40</f>
        <v>1578</v>
      </c>
      <c r="AQ40" s="11">
        <f t="shared" ref="AQ40:AQ71" si="49">S40-M40</f>
        <v>1617</v>
      </c>
      <c r="AR40" s="23">
        <f t="shared" ref="AR40:AR71" si="50">Z40-H40</f>
        <v>1000</v>
      </c>
      <c r="AS40" s="11">
        <f t="shared" ref="AS40:AS71" si="51">AA40-I40</f>
        <v>1075</v>
      </c>
      <c r="AT40" s="11">
        <f t="shared" ref="AT40:AT71" si="52">AB40-J40</f>
        <v>1128</v>
      </c>
      <c r="AU40" s="11">
        <f t="shared" ref="AU40:AU71" si="53">AC40-K40</f>
        <v>1184</v>
      </c>
      <c r="AV40" s="11">
        <f t="shared" ref="AV40:AV71" si="54">AD40-L40</f>
        <v>1213</v>
      </c>
      <c r="AW40" s="22">
        <f t="shared" ref="AW40:AW71" si="55">AE40-M40</f>
        <v>1243</v>
      </c>
      <c r="AX40" s="207">
        <f t="shared" si="22"/>
        <v>0.31033659584626405</v>
      </c>
    </row>
    <row r="41" spans="2:50" x14ac:dyDescent="0.25">
      <c r="B41" s="180"/>
      <c r="C41" s="189"/>
      <c r="D41" s="31" t="s">
        <v>25</v>
      </c>
      <c r="E41" s="34" t="s">
        <v>10</v>
      </c>
      <c r="F41" s="30" t="s">
        <v>38</v>
      </c>
      <c r="G41" s="30" t="s">
        <v>38</v>
      </c>
      <c r="H41" s="26">
        <v>4144</v>
      </c>
      <c r="I41" s="29">
        <v>4455</v>
      </c>
      <c r="J41" s="28">
        <v>4678</v>
      </c>
      <c r="K41" s="28">
        <v>4912</v>
      </c>
      <c r="L41" s="28">
        <v>5035</v>
      </c>
      <c r="M41" s="62">
        <v>5161</v>
      </c>
      <c r="N41" s="11">
        <f t="shared" si="36"/>
        <v>5444</v>
      </c>
      <c r="O41" s="11">
        <f t="shared" si="37"/>
        <v>5853</v>
      </c>
      <c r="P41" s="11">
        <f t="shared" si="31"/>
        <v>6146</v>
      </c>
      <c r="Q41" s="11">
        <f t="shared" si="31"/>
        <v>6454</v>
      </c>
      <c r="R41" s="11">
        <f t="shared" si="32"/>
        <v>6616</v>
      </c>
      <c r="S41" s="11">
        <f t="shared" si="32"/>
        <v>6782</v>
      </c>
      <c r="T41" s="15">
        <f t="shared" si="38"/>
        <v>2.1776</v>
      </c>
      <c r="U41" s="15">
        <f t="shared" si="39"/>
        <v>2.3412000000000002</v>
      </c>
      <c r="V41" s="15">
        <f t="shared" si="40"/>
        <v>2.4584000000000001</v>
      </c>
      <c r="W41" s="15">
        <f t="shared" si="41"/>
        <v>2.5815999999999999</v>
      </c>
      <c r="X41" s="15">
        <f t="shared" si="42"/>
        <v>2.6463999999999999</v>
      </c>
      <c r="Y41" s="15">
        <f t="shared" si="43"/>
        <v>2.7128000000000001</v>
      </c>
      <c r="Z41" s="11">
        <f t="shared" si="23"/>
        <v>5144</v>
      </c>
      <c r="AA41" s="25">
        <f t="shared" si="28"/>
        <v>5530</v>
      </c>
      <c r="AB41" s="25">
        <f t="shared" si="29"/>
        <v>5807</v>
      </c>
      <c r="AC41" s="25">
        <f t="shared" si="27"/>
        <v>6098</v>
      </c>
      <c r="AD41" s="25">
        <f t="shared" si="35"/>
        <v>6251</v>
      </c>
      <c r="AE41" s="25">
        <f t="shared" si="35"/>
        <v>6408</v>
      </c>
      <c r="AF41" s="24">
        <v>5179</v>
      </c>
      <c r="AG41" s="24" t="e">
        <f>ROUNDUP(AF41*#REF!,0)</f>
        <v>#REF!</v>
      </c>
      <c r="AH41" s="24" t="e">
        <f>ROUNDUP(AG41*#REF!,0)</f>
        <v>#REF!</v>
      </c>
      <c r="AI41" s="24" t="e">
        <f>ROUNDUP(AH41*#REF!,0)</f>
        <v>#REF!</v>
      </c>
      <c r="AJ41" s="24" t="e">
        <f>ROUNDUP(AI41*#REF!,0)</f>
        <v>#REF!</v>
      </c>
      <c r="AK41" s="24" t="e">
        <f>ROUNDUP(AJ41*#REF!,0)</f>
        <v>#REF!</v>
      </c>
      <c r="AL41" s="11">
        <f t="shared" si="44"/>
        <v>1300</v>
      </c>
      <c r="AM41" s="11">
        <f t="shared" si="45"/>
        <v>1398</v>
      </c>
      <c r="AN41" s="11">
        <f t="shared" si="46"/>
        <v>1468</v>
      </c>
      <c r="AO41" s="11">
        <f t="shared" si="47"/>
        <v>1542</v>
      </c>
      <c r="AP41" s="11">
        <f t="shared" si="48"/>
        <v>1581</v>
      </c>
      <c r="AQ41" s="11">
        <f t="shared" si="49"/>
        <v>1621</v>
      </c>
      <c r="AR41" s="23">
        <f t="shared" si="50"/>
        <v>1000</v>
      </c>
      <c r="AS41" s="11">
        <f t="shared" si="51"/>
        <v>1075</v>
      </c>
      <c r="AT41" s="11">
        <f t="shared" si="52"/>
        <v>1129</v>
      </c>
      <c r="AU41" s="11">
        <f t="shared" si="53"/>
        <v>1186</v>
      </c>
      <c r="AV41" s="11">
        <f t="shared" si="54"/>
        <v>1216</v>
      </c>
      <c r="AW41" s="22">
        <f t="shared" si="55"/>
        <v>1247</v>
      </c>
      <c r="AX41" s="207">
        <f t="shared" si="22"/>
        <v>0.31370656370656369</v>
      </c>
    </row>
    <row r="42" spans="2:50" x14ac:dyDescent="0.25">
      <c r="B42" s="180"/>
      <c r="C42" s="189"/>
      <c r="D42" s="31" t="s">
        <v>25</v>
      </c>
      <c r="E42" s="34" t="s">
        <v>7</v>
      </c>
      <c r="F42" s="30"/>
      <c r="G42" s="30" t="s">
        <v>2</v>
      </c>
      <c r="H42" s="26">
        <v>4098</v>
      </c>
      <c r="I42" s="29">
        <v>4406</v>
      </c>
      <c r="J42" s="28">
        <v>4627</v>
      </c>
      <c r="K42" s="28">
        <v>4859</v>
      </c>
      <c r="L42" s="28">
        <v>4981</v>
      </c>
      <c r="M42" s="62">
        <v>5106</v>
      </c>
      <c r="N42" s="11">
        <f t="shared" si="36"/>
        <v>5398</v>
      </c>
      <c r="O42" s="11">
        <f t="shared" si="37"/>
        <v>5803</v>
      </c>
      <c r="P42" s="11">
        <f t="shared" si="31"/>
        <v>6094</v>
      </c>
      <c r="Q42" s="11">
        <f t="shared" si="31"/>
        <v>6399</v>
      </c>
      <c r="R42" s="11">
        <f t="shared" si="32"/>
        <v>6559</v>
      </c>
      <c r="S42" s="11">
        <f t="shared" si="32"/>
        <v>6723</v>
      </c>
      <c r="T42" s="15">
        <f t="shared" si="38"/>
        <v>2.1591999999999998</v>
      </c>
      <c r="U42" s="15">
        <f t="shared" si="39"/>
        <v>2.3212000000000002</v>
      </c>
      <c r="V42" s="15">
        <f t="shared" si="40"/>
        <v>2.4376000000000002</v>
      </c>
      <c r="W42" s="15">
        <f t="shared" si="41"/>
        <v>2.5596000000000001</v>
      </c>
      <c r="X42" s="15">
        <f t="shared" si="42"/>
        <v>2.6236000000000002</v>
      </c>
      <c r="Y42" s="15">
        <f t="shared" si="43"/>
        <v>2.6892</v>
      </c>
      <c r="Z42" s="11">
        <f t="shared" si="23"/>
        <v>5098</v>
      </c>
      <c r="AA42" s="25">
        <f t="shared" si="28"/>
        <v>5481</v>
      </c>
      <c r="AB42" s="25">
        <f t="shared" si="29"/>
        <v>5756</v>
      </c>
      <c r="AC42" s="25">
        <f t="shared" si="27"/>
        <v>6044</v>
      </c>
      <c r="AD42" s="25">
        <f t="shared" si="35"/>
        <v>6196</v>
      </c>
      <c r="AE42" s="25">
        <f t="shared" si="35"/>
        <v>6351</v>
      </c>
      <c r="AF42" s="24">
        <v>5181</v>
      </c>
      <c r="AG42" s="24" t="e">
        <f>ROUNDUP(AF42*#REF!,0)</f>
        <v>#REF!</v>
      </c>
      <c r="AH42" s="24" t="e">
        <f>ROUNDUP(AG42*#REF!,0)</f>
        <v>#REF!</v>
      </c>
      <c r="AI42" s="24" t="e">
        <f>ROUNDUP(AH42*#REF!,0)</f>
        <v>#REF!</v>
      </c>
      <c r="AJ42" s="24" t="e">
        <f>ROUNDUP(AI42*#REF!,0)</f>
        <v>#REF!</v>
      </c>
      <c r="AK42" s="24" t="e">
        <f>ROUNDUP(AJ42*#REF!,0)</f>
        <v>#REF!</v>
      </c>
      <c r="AL42" s="11">
        <f t="shared" si="44"/>
        <v>1300</v>
      </c>
      <c r="AM42" s="11">
        <f t="shared" si="45"/>
        <v>1397</v>
      </c>
      <c r="AN42" s="11">
        <f t="shared" si="46"/>
        <v>1467</v>
      </c>
      <c r="AO42" s="11">
        <f t="shared" si="47"/>
        <v>1540</v>
      </c>
      <c r="AP42" s="11">
        <f t="shared" si="48"/>
        <v>1578</v>
      </c>
      <c r="AQ42" s="11">
        <f t="shared" si="49"/>
        <v>1617</v>
      </c>
      <c r="AR42" s="23">
        <f t="shared" si="50"/>
        <v>1000</v>
      </c>
      <c r="AS42" s="11">
        <f t="shared" si="51"/>
        <v>1075</v>
      </c>
      <c r="AT42" s="11">
        <f t="shared" si="52"/>
        <v>1129</v>
      </c>
      <c r="AU42" s="11">
        <f t="shared" si="53"/>
        <v>1185</v>
      </c>
      <c r="AV42" s="11">
        <f t="shared" si="54"/>
        <v>1215</v>
      </c>
      <c r="AW42" s="22">
        <f t="shared" si="55"/>
        <v>1245</v>
      </c>
      <c r="AX42" s="207">
        <f t="shared" si="22"/>
        <v>0.31722791605661294</v>
      </c>
    </row>
    <row r="43" spans="2:50" ht="14.4" thickBot="1" x14ac:dyDescent="0.3">
      <c r="B43" s="181"/>
      <c r="C43" s="190"/>
      <c r="D43" s="34" t="s">
        <v>25</v>
      </c>
      <c r="E43" s="34" t="s">
        <v>4</v>
      </c>
      <c r="F43" s="33" t="s">
        <v>3</v>
      </c>
      <c r="G43" s="33" t="s">
        <v>2</v>
      </c>
      <c r="H43" s="111">
        <v>4052</v>
      </c>
      <c r="I43" s="70">
        <v>4356</v>
      </c>
      <c r="J43" s="69">
        <v>4574</v>
      </c>
      <c r="K43" s="69">
        <v>4803</v>
      </c>
      <c r="L43" s="69">
        <v>4924</v>
      </c>
      <c r="M43" s="68">
        <v>5048</v>
      </c>
      <c r="N43" s="11">
        <f t="shared" si="36"/>
        <v>5352</v>
      </c>
      <c r="O43" s="11">
        <f t="shared" si="37"/>
        <v>5754</v>
      </c>
      <c r="P43" s="11">
        <f t="shared" si="31"/>
        <v>6042</v>
      </c>
      <c r="Q43" s="11">
        <f t="shared" si="31"/>
        <v>6345</v>
      </c>
      <c r="R43" s="11">
        <f t="shared" si="32"/>
        <v>6504</v>
      </c>
      <c r="S43" s="11">
        <f t="shared" si="32"/>
        <v>6667</v>
      </c>
      <c r="T43" s="15">
        <f t="shared" si="38"/>
        <v>2.1408</v>
      </c>
      <c r="U43" s="15">
        <f t="shared" si="39"/>
        <v>2.3016000000000001</v>
      </c>
      <c r="V43" s="15">
        <f t="shared" si="40"/>
        <v>2.4167999999999998</v>
      </c>
      <c r="W43" s="15">
        <f t="shared" si="41"/>
        <v>2.5379999999999998</v>
      </c>
      <c r="X43" s="15">
        <f t="shared" si="42"/>
        <v>2.6015999999999999</v>
      </c>
      <c r="Y43" s="15">
        <f t="shared" si="43"/>
        <v>2.6667999999999998</v>
      </c>
      <c r="Z43" s="11">
        <f t="shared" si="23"/>
        <v>5052</v>
      </c>
      <c r="AA43" s="25">
        <f t="shared" si="28"/>
        <v>5431</v>
      </c>
      <c r="AB43" s="25">
        <f t="shared" si="29"/>
        <v>5703</v>
      </c>
      <c r="AC43" s="25">
        <f t="shared" si="27"/>
        <v>5989</v>
      </c>
      <c r="AD43" s="25">
        <f t="shared" si="35"/>
        <v>6139</v>
      </c>
      <c r="AE43" s="25">
        <f t="shared" si="35"/>
        <v>6293</v>
      </c>
      <c r="AF43" s="24">
        <v>5182</v>
      </c>
      <c r="AG43" s="24">
        <f>ROUNDUP(AF43*AR22,0)</f>
        <v>5182000</v>
      </c>
      <c r="AH43" s="24">
        <f>ROUNDUP(AG43*AS22,0)</f>
        <v>5570650000</v>
      </c>
      <c r="AI43" s="24">
        <f>ROUNDUP(AH43*AT22,0)</f>
        <v>6289263850000</v>
      </c>
      <c r="AJ43" s="24">
        <f>ROUNDUP(AI43*AU22,0)</f>
        <v>7452777662250000</v>
      </c>
      <c r="AK43" s="24">
        <f>ROUNDUP(AJ43*AV22,0)</f>
        <v>9.0476720819715E+18</v>
      </c>
      <c r="AL43" s="11">
        <f t="shared" si="44"/>
        <v>1300</v>
      </c>
      <c r="AM43" s="11">
        <f t="shared" si="45"/>
        <v>1398</v>
      </c>
      <c r="AN43" s="11">
        <f t="shared" si="46"/>
        <v>1468</v>
      </c>
      <c r="AO43" s="11">
        <f t="shared" si="47"/>
        <v>1542</v>
      </c>
      <c r="AP43" s="11">
        <f t="shared" si="48"/>
        <v>1580</v>
      </c>
      <c r="AQ43" s="11">
        <f t="shared" si="49"/>
        <v>1619</v>
      </c>
      <c r="AR43" s="58">
        <f t="shared" si="50"/>
        <v>1000</v>
      </c>
      <c r="AS43" s="57">
        <f t="shared" si="51"/>
        <v>1075</v>
      </c>
      <c r="AT43" s="57">
        <f t="shared" si="52"/>
        <v>1129</v>
      </c>
      <c r="AU43" s="57">
        <f t="shared" si="53"/>
        <v>1186</v>
      </c>
      <c r="AV43" s="57">
        <f t="shared" si="54"/>
        <v>1215</v>
      </c>
      <c r="AW43" s="56">
        <f t="shared" si="55"/>
        <v>1245</v>
      </c>
      <c r="AX43" s="207">
        <f t="shared" si="22"/>
        <v>0.32082922013820325</v>
      </c>
    </row>
    <row r="44" spans="2:50" ht="55.8" thickBot="1" x14ac:dyDescent="0.3">
      <c r="B44" s="84">
        <v>8</v>
      </c>
      <c r="C44" s="55" t="s">
        <v>41</v>
      </c>
      <c r="D44" s="53" t="s">
        <v>25</v>
      </c>
      <c r="E44" s="52" t="s">
        <v>0</v>
      </c>
      <c r="F44" s="52" t="s">
        <v>24</v>
      </c>
      <c r="G44" s="94" t="s">
        <v>24</v>
      </c>
      <c r="H44" s="110">
        <v>4007</v>
      </c>
      <c r="I44" s="109">
        <v>4308</v>
      </c>
      <c r="J44" s="108">
        <v>4524</v>
      </c>
      <c r="K44" s="108">
        <v>4751</v>
      </c>
      <c r="L44" s="108">
        <v>4870</v>
      </c>
      <c r="M44" s="107">
        <v>4992</v>
      </c>
      <c r="N44" s="11">
        <f t="shared" si="36"/>
        <v>5307</v>
      </c>
      <c r="O44" s="11">
        <f t="shared" si="37"/>
        <v>5706</v>
      </c>
      <c r="P44" s="11">
        <f t="shared" si="31"/>
        <v>5992</v>
      </c>
      <c r="Q44" s="11">
        <f t="shared" si="31"/>
        <v>6292</v>
      </c>
      <c r="R44" s="11">
        <f t="shared" si="32"/>
        <v>6450</v>
      </c>
      <c r="S44" s="11">
        <f t="shared" si="32"/>
        <v>6612</v>
      </c>
      <c r="T44" s="15">
        <f t="shared" si="38"/>
        <v>2.1227999999999998</v>
      </c>
      <c r="U44" s="15">
        <f t="shared" si="39"/>
        <v>2.2824</v>
      </c>
      <c r="V44" s="15">
        <f t="shared" si="40"/>
        <v>2.3967999999999998</v>
      </c>
      <c r="W44" s="15">
        <f t="shared" si="41"/>
        <v>2.5167999999999999</v>
      </c>
      <c r="X44" s="15">
        <f t="shared" si="42"/>
        <v>2.58</v>
      </c>
      <c r="Y44" s="15">
        <f t="shared" si="43"/>
        <v>2.6448</v>
      </c>
      <c r="Z44" s="14">
        <f t="shared" si="23"/>
        <v>5007</v>
      </c>
      <c r="AA44" s="13">
        <f t="shared" si="28"/>
        <v>5383</v>
      </c>
      <c r="AB44" s="13">
        <f t="shared" si="29"/>
        <v>5653</v>
      </c>
      <c r="AC44" s="13">
        <f t="shared" si="27"/>
        <v>5936</v>
      </c>
      <c r="AD44" s="13">
        <f t="shared" si="35"/>
        <v>6085</v>
      </c>
      <c r="AE44" s="13">
        <f t="shared" si="35"/>
        <v>6238</v>
      </c>
      <c r="AF44" s="12">
        <v>5183</v>
      </c>
      <c r="AG44" s="12" t="e">
        <f>ROUNDUP(AF44*#REF!,0)</f>
        <v>#REF!</v>
      </c>
      <c r="AH44" s="12" t="e">
        <f>ROUNDUP(AG44*#REF!,0)</f>
        <v>#REF!</v>
      </c>
      <c r="AI44" s="12" t="e">
        <f>ROUNDUP(AH44*#REF!,0)</f>
        <v>#REF!</v>
      </c>
      <c r="AJ44" s="12" t="e">
        <f>ROUNDUP(AI44*#REF!,0)</f>
        <v>#REF!</v>
      </c>
      <c r="AK44" s="12" t="e">
        <f>ROUNDUP(AJ44*#REF!,0)</f>
        <v>#REF!</v>
      </c>
      <c r="AL44" s="11">
        <f t="shared" si="44"/>
        <v>1300</v>
      </c>
      <c r="AM44" s="11">
        <f t="shared" si="45"/>
        <v>1398</v>
      </c>
      <c r="AN44" s="11">
        <f t="shared" si="46"/>
        <v>1468</v>
      </c>
      <c r="AO44" s="11">
        <f t="shared" si="47"/>
        <v>1541</v>
      </c>
      <c r="AP44" s="11">
        <f t="shared" si="48"/>
        <v>1580</v>
      </c>
      <c r="AQ44" s="11">
        <f t="shared" si="49"/>
        <v>1620</v>
      </c>
      <c r="AR44" s="106">
        <f t="shared" si="50"/>
        <v>1000</v>
      </c>
      <c r="AS44" s="105">
        <f t="shared" si="51"/>
        <v>1075</v>
      </c>
      <c r="AT44" s="105">
        <f t="shared" si="52"/>
        <v>1129</v>
      </c>
      <c r="AU44" s="105">
        <f t="shared" si="53"/>
        <v>1185</v>
      </c>
      <c r="AV44" s="105">
        <f t="shared" si="54"/>
        <v>1215</v>
      </c>
      <c r="AW44" s="104">
        <f t="shared" si="55"/>
        <v>1246</v>
      </c>
      <c r="AX44" s="207">
        <f t="shared" si="22"/>
        <v>0.32443224357374589</v>
      </c>
    </row>
    <row r="45" spans="2:50" ht="28.2" customHeight="1" x14ac:dyDescent="0.25">
      <c r="B45" s="195"/>
      <c r="C45" s="198" t="s">
        <v>40</v>
      </c>
      <c r="D45" s="97" t="s">
        <v>33</v>
      </c>
      <c r="E45" s="98" t="s">
        <v>17</v>
      </c>
      <c r="F45" s="64" t="s">
        <v>17</v>
      </c>
      <c r="G45" s="103" t="s">
        <v>36</v>
      </c>
      <c r="H45" s="40">
        <v>4600</v>
      </c>
      <c r="I45" s="41">
        <v>4945</v>
      </c>
      <c r="J45" s="40">
        <v>5193</v>
      </c>
      <c r="K45" s="40">
        <v>5453</v>
      </c>
      <c r="L45" s="40">
        <v>5590</v>
      </c>
      <c r="M45" s="66">
        <v>5730</v>
      </c>
      <c r="N45" s="11">
        <f t="shared" si="36"/>
        <v>5900</v>
      </c>
      <c r="O45" s="11">
        <f t="shared" si="37"/>
        <v>6343</v>
      </c>
      <c r="P45" s="11">
        <f t="shared" si="31"/>
        <v>6661</v>
      </c>
      <c r="Q45" s="11">
        <f t="shared" si="31"/>
        <v>6995</v>
      </c>
      <c r="R45" s="11">
        <f t="shared" si="32"/>
        <v>7170</v>
      </c>
      <c r="S45" s="11">
        <f t="shared" si="32"/>
        <v>7350</v>
      </c>
      <c r="T45" s="15">
        <f t="shared" si="38"/>
        <v>2.36</v>
      </c>
      <c r="U45" s="15">
        <f t="shared" si="39"/>
        <v>2.5371999999999999</v>
      </c>
      <c r="V45" s="15">
        <f t="shared" si="40"/>
        <v>2.6644000000000001</v>
      </c>
      <c r="W45" s="15">
        <f t="shared" si="41"/>
        <v>2.798</v>
      </c>
      <c r="X45" s="15">
        <f t="shared" si="42"/>
        <v>2.8679999999999999</v>
      </c>
      <c r="Y45" s="15">
        <f t="shared" si="43"/>
        <v>2.94</v>
      </c>
      <c r="Z45" s="11">
        <f t="shared" si="23"/>
        <v>5600</v>
      </c>
      <c r="AA45" s="25">
        <f t="shared" si="28"/>
        <v>6020</v>
      </c>
      <c r="AB45" s="25">
        <f t="shared" si="29"/>
        <v>6321</v>
      </c>
      <c r="AC45" s="25">
        <f t="shared" si="27"/>
        <v>6638</v>
      </c>
      <c r="AD45" s="25">
        <f t="shared" si="35"/>
        <v>6804</v>
      </c>
      <c r="AE45" s="25">
        <f t="shared" si="35"/>
        <v>6975</v>
      </c>
      <c r="AF45" s="24">
        <v>5185</v>
      </c>
      <c r="AG45" s="24" t="e">
        <f>ROUNDUP(AF45*#REF!,0)</f>
        <v>#REF!</v>
      </c>
      <c r="AH45" s="24" t="e">
        <f>ROUNDUP(AG45*#REF!,0)</f>
        <v>#REF!</v>
      </c>
      <c r="AI45" s="24" t="e">
        <f>ROUNDUP(AH45*#REF!,0)</f>
        <v>#REF!</v>
      </c>
      <c r="AJ45" s="24" t="e">
        <f>ROUNDUP(AI45*#REF!,0)</f>
        <v>#REF!</v>
      </c>
      <c r="AK45" s="24" t="e">
        <f>ROUNDUP(AJ45*#REF!,0)</f>
        <v>#REF!</v>
      </c>
      <c r="AL45" s="11">
        <f t="shared" si="44"/>
        <v>1300</v>
      </c>
      <c r="AM45" s="11">
        <f t="shared" si="45"/>
        <v>1398</v>
      </c>
      <c r="AN45" s="11">
        <f t="shared" si="46"/>
        <v>1468</v>
      </c>
      <c r="AO45" s="11">
        <f t="shared" si="47"/>
        <v>1542</v>
      </c>
      <c r="AP45" s="11">
        <f t="shared" si="48"/>
        <v>1580</v>
      </c>
      <c r="AQ45" s="11">
        <f t="shared" si="49"/>
        <v>1620</v>
      </c>
      <c r="AR45" s="37">
        <f t="shared" si="50"/>
        <v>1000</v>
      </c>
      <c r="AS45" s="36">
        <f t="shared" si="51"/>
        <v>1075</v>
      </c>
      <c r="AT45" s="36">
        <f t="shared" si="52"/>
        <v>1128</v>
      </c>
      <c r="AU45" s="36">
        <f t="shared" si="53"/>
        <v>1185</v>
      </c>
      <c r="AV45" s="36">
        <f t="shared" si="54"/>
        <v>1214</v>
      </c>
      <c r="AW45" s="35">
        <f t="shared" si="55"/>
        <v>1245</v>
      </c>
      <c r="AX45" s="207">
        <f t="shared" si="22"/>
        <v>0.28260869565217384</v>
      </c>
    </row>
    <row r="46" spans="2:50" ht="15" customHeight="1" x14ac:dyDescent="0.25">
      <c r="B46" s="196"/>
      <c r="C46" s="199"/>
      <c r="D46" s="97" t="s">
        <v>33</v>
      </c>
      <c r="E46" s="95" t="s">
        <v>15</v>
      </c>
      <c r="F46" s="64" t="s">
        <v>30</v>
      </c>
      <c r="G46" s="102" t="s">
        <v>11</v>
      </c>
      <c r="H46" s="28">
        <v>4508</v>
      </c>
      <c r="I46" s="29">
        <v>4847</v>
      </c>
      <c r="J46" s="28">
        <v>5090</v>
      </c>
      <c r="K46" s="28">
        <v>5345</v>
      </c>
      <c r="L46" s="28">
        <v>5479</v>
      </c>
      <c r="M46" s="62">
        <v>5616</v>
      </c>
      <c r="N46" s="11">
        <f t="shared" si="36"/>
        <v>5808</v>
      </c>
      <c r="O46" s="11">
        <f t="shared" si="37"/>
        <v>6244</v>
      </c>
      <c r="P46" s="11">
        <f t="shared" si="31"/>
        <v>6557</v>
      </c>
      <c r="Q46" s="11">
        <f t="shared" si="31"/>
        <v>6885</v>
      </c>
      <c r="R46" s="11">
        <f t="shared" si="32"/>
        <v>7058</v>
      </c>
      <c r="S46" s="11">
        <f t="shared" si="32"/>
        <v>7235</v>
      </c>
      <c r="T46" s="15">
        <f t="shared" si="38"/>
        <v>2.3231999999999999</v>
      </c>
      <c r="U46" s="15">
        <f t="shared" si="39"/>
        <v>2.4975999999999998</v>
      </c>
      <c r="V46" s="15">
        <f t="shared" si="40"/>
        <v>2.6227999999999998</v>
      </c>
      <c r="W46" s="15">
        <f t="shared" si="41"/>
        <v>2.754</v>
      </c>
      <c r="X46" s="15">
        <f t="shared" si="42"/>
        <v>2.8231999999999999</v>
      </c>
      <c r="Y46" s="15">
        <f t="shared" si="43"/>
        <v>2.8940000000000001</v>
      </c>
      <c r="Z46" s="11">
        <f t="shared" ref="Z46:Z77" si="56">H46+1000</f>
        <v>5508</v>
      </c>
      <c r="AA46" s="25">
        <f t="shared" si="28"/>
        <v>5922</v>
      </c>
      <c r="AB46" s="25">
        <f t="shared" si="29"/>
        <v>6219</v>
      </c>
      <c r="AC46" s="25">
        <f t="shared" si="27"/>
        <v>6530</v>
      </c>
      <c r="AD46" s="25">
        <f t="shared" si="35"/>
        <v>6694</v>
      </c>
      <c r="AE46" s="25">
        <f t="shared" si="35"/>
        <v>6862</v>
      </c>
      <c r="AF46" s="24">
        <v>5189</v>
      </c>
      <c r="AG46" s="24">
        <f>ROUNDUP(AF46*AR26,0)</f>
        <v>5189000</v>
      </c>
      <c r="AH46" s="24">
        <f>ROUNDUP(AG46*AS26,0)</f>
        <v>5578175000</v>
      </c>
      <c r="AI46" s="24">
        <f>ROUNDUP(AH46*AT26,0)</f>
        <v>6297759575000</v>
      </c>
      <c r="AJ46" s="24">
        <f>ROUNDUP(AI46*AU26,0)</f>
        <v>7462845096375000</v>
      </c>
      <c r="AK46" s="24">
        <f>ROUNDUP(AJ46*AV26,0)</f>
        <v>9.0673567920956303E+18</v>
      </c>
      <c r="AL46" s="11">
        <f t="shared" si="44"/>
        <v>1300</v>
      </c>
      <c r="AM46" s="11">
        <f t="shared" si="45"/>
        <v>1397</v>
      </c>
      <c r="AN46" s="11">
        <f t="shared" si="46"/>
        <v>1467</v>
      </c>
      <c r="AO46" s="11">
        <f t="shared" si="47"/>
        <v>1540</v>
      </c>
      <c r="AP46" s="11">
        <f t="shared" si="48"/>
        <v>1579</v>
      </c>
      <c r="AQ46" s="11">
        <f t="shared" si="49"/>
        <v>1619</v>
      </c>
      <c r="AR46" s="23">
        <f t="shared" si="50"/>
        <v>1000</v>
      </c>
      <c r="AS46" s="11">
        <f t="shared" si="51"/>
        <v>1075</v>
      </c>
      <c r="AT46" s="11">
        <f t="shared" si="52"/>
        <v>1129</v>
      </c>
      <c r="AU46" s="11">
        <f t="shared" si="53"/>
        <v>1185</v>
      </c>
      <c r="AV46" s="11">
        <f t="shared" si="54"/>
        <v>1215</v>
      </c>
      <c r="AW46" s="22">
        <f t="shared" si="55"/>
        <v>1246</v>
      </c>
      <c r="AX46" s="207">
        <f t="shared" si="22"/>
        <v>0.28837622005323871</v>
      </c>
    </row>
    <row r="47" spans="2:50" ht="15" customHeight="1" x14ac:dyDescent="0.25">
      <c r="B47" s="196"/>
      <c r="C47" s="199"/>
      <c r="D47" s="97" t="s">
        <v>33</v>
      </c>
      <c r="E47" s="95" t="s">
        <v>13</v>
      </c>
      <c r="F47" s="65" t="s">
        <v>39</v>
      </c>
      <c r="G47" s="102" t="s">
        <v>8</v>
      </c>
      <c r="H47" s="28">
        <v>4417</v>
      </c>
      <c r="I47" s="29">
        <v>4749</v>
      </c>
      <c r="J47" s="28">
        <v>4987</v>
      </c>
      <c r="K47" s="28">
        <v>5237</v>
      </c>
      <c r="L47" s="28">
        <v>5368</v>
      </c>
      <c r="M47" s="62">
        <v>5503</v>
      </c>
      <c r="N47" s="11">
        <f t="shared" si="36"/>
        <v>5717</v>
      </c>
      <c r="O47" s="11">
        <f t="shared" si="37"/>
        <v>6146</v>
      </c>
      <c r="P47" s="11">
        <f t="shared" si="31"/>
        <v>6454</v>
      </c>
      <c r="Q47" s="11">
        <f t="shared" si="31"/>
        <v>6777</v>
      </c>
      <c r="R47" s="11">
        <f t="shared" si="32"/>
        <v>6947</v>
      </c>
      <c r="S47" s="11">
        <f t="shared" si="32"/>
        <v>7121</v>
      </c>
      <c r="T47" s="15">
        <f t="shared" si="38"/>
        <v>2.2867999999999999</v>
      </c>
      <c r="U47" s="15">
        <f t="shared" si="39"/>
        <v>2.4584000000000001</v>
      </c>
      <c r="V47" s="15">
        <f t="shared" si="40"/>
        <v>2.5815999999999999</v>
      </c>
      <c r="W47" s="15">
        <f t="shared" si="41"/>
        <v>2.7107999999999999</v>
      </c>
      <c r="X47" s="15">
        <f t="shared" si="42"/>
        <v>2.7787999999999999</v>
      </c>
      <c r="Y47" s="15">
        <f t="shared" si="43"/>
        <v>2.8483999999999998</v>
      </c>
      <c r="Z47" s="11">
        <f t="shared" si="56"/>
        <v>5417</v>
      </c>
      <c r="AA47" s="25">
        <f t="shared" si="28"/>
        <v>5824</v>
      </c>
      <c r="AB47" s="25">
        <f t="shared" si="29"/>
        <v>6116</v>
      </c>
      <c r="AC47" s="25">
        <f t="shared" si="27"/>
        <v>6422</v>
      </c>
      <c r="AD47" s="25">
        <f t="shared" si="35"/>
        <v>6583</v>
      </c>
      <c r="AE47" s="25">
        <f t="shared" si="35"/>
        <v>6748</v>
      </c>
      <c r="AF47" s="24">
        <v>5191</v>
      </c>
      <c r="AG47" s="24" t="e">
        <f>ROUNDUP(AF47*#REF!,0)</f>
        <v>#REF!</v>
      </c>
      <c r="AH47" s="24" t="e">
        <f>ROUNDUP(AG47*#REF!,0)</f>
        <v>#REF!</v>
      </c>
      <c r="AI47" s="24" t="e">
        <f>ROUNDUP(AH47*#REF!,0)</f>
        <v>#REF!</v>
      </c>
      <c r="AJ47" s="24" t="e">
        <f>ROUNDUP(AI47*#REF!,0)</f>
        <v>#REF!</v>
      </c>
      <c r="AK47" s="24" t="e">
        <f>ROUNDUP(AJ47*#REF!,0)</f>
        <v>#REF!</v>
      </c>
      <c r="AL47" s="11">
        <f t="shared" si="44"/>
        <v>1300</v>
      </c>
      <c r="AM47" s="11">
        <f t="shared" si="45"/>
        <v>1397</v>
      </c>
      <c r="AN47" s="11">
        <f t="shared" si="46"/>
        <v>1467</v>
      </c>
      <c r="AO47" s="11">
        <f t="shared" si="47"/>
        <v>1540</v>
      </c>
      <c r="AP47" s="11">
        <f t="shared" si="48"/>
        <v>1579</v>
      </c>
      <c r="AQ47" s="11">
        <f t="shared" si="49"/>
        <v>1618</v>
      </c>
      <c r="AR47" s="23">
        <f t="shared" si="50"/>
        <v>1000</v>
      </c>
      <c r="AS47" s="11">
        <f t="shared" si="51"/>
        <v>1075</v>
      </c>
      <c r="AT47" s="11">
        <f t="shared" si="52"/>
        <v>1129</v>
      </c>
      <c r="AU47" s="11">
        <f t="shared" si="53"/>
        <v>1185</v>
      </c>
      <c r="AV47" s="11">
        <f t="shared" si="54"/>
        <v>1215</v>
      </c>
      <c r="AW47" s="22">
        <f t="shared" si="55"/>
        <v>1245</v>
      </c>
      <c r="AX47" s="207">
        <f t="shared" si="22"/>
        <v>0.29431741000679201</v>
      </c>
    </row>
    <row r="48" spans="2:50" ht="15" customHeight="1" x14ac:dyDescent="0.25">
      <c r="B48" s="196"/>
      <c r="C48" s="199"/>
      <c r="D48" s="97" t="s">
        <v>33</v>
      </c>
      <c r="E48" s="95" t="s">
        <v>10</v>
      </c>
      <c r="F48" s="64" t="s">
        <v>38</v>
      </c>
      <c r="G48" s="102" t="s">
        <v>38</v>
      </c>
      <c r="H48" s="28">
        <v>4372</v>
      </c>
      <c r="I48" s="29">
        <v>4700</v>
      </c>
      <c r="J48" s="28">
        <v>4935</v>
      </c>
      <c r="K48" s="28">
        <v>5182</v>
      </c>
      <c r="L48" s="28">
        <v>5312</v>
      </c>
      <c r="M48" s="62">
        <v>5445</v>
      </c>
      <c r="N48" s="11">
        <f t="shared" si="36"/>
        <v>5672</v>
      </c>
      <c r="O48" s="11">
        <f t="shared" si="37"/>
        <v>6098</v>
      </c>
      <c r="P48" s="11">
        <f t="shared" ref="P48:Q67" si="57">ROUNDUP(O48*1.05,0)</f>
        <v>6403</v>
      </c>
      <c r="Q48" s="11">
        <f t="shared" si="57"/>
        <v>6724</v>
      </c>
      <c r="R48" s="11">
        <f t="shared" ref="R48:S67" si="58">ROUNDUP(Q48*1.025,0)</f>
        <v>6893</v>
      </c>
      <c r="S48" s="11">
        <f t="shared" si="58"/>
        <v>7066</v>
      </c>
      <c r="T48" s="15">
        <f t="shared" si="38"/>
        <v>2.2688000000000001</v>
      </c>
      <c r="U48" s="15">
        <f t="shared" si="39"/>
        <v>2.4392</v>
      </c>
      <c r="V48" s="15">
        <f t="shared" si="40"/>
        <v>2.5611999999999999</v>
      </c>
      <c r="W48" s="15">
        <f t="shared" si="41"/>
        <v>2.6896</v>
      </c>
      <c r="X48" s="15">
        <f t="shared" si="42"/>
        <v>2.7572000000000001</v>
      </c>
      <c r="Y48" s="15">
        <f t="shared" si="43"/>
        <v>2.8264</v>
      </c>
      <c r="Z48" s="11">
        <f t="shared" si="56"/>
        <v>5372</v>
      </c>
      <c r="AA48" s="25">
        <f t="shared" si="28"/>
        <v>5775</v>
      </c>
      <c r="AB48" s="25">
        <f t="shared" si="29"/>
        <v>6064</v>
      </c>
      <c r="AC48" s="25">
        <f t="shared" si="27"/>
        <v>6368</v>
      </c>
      <c r="AD48" s="25">
        <f t="shared" si="35"/>
        <v>6528</v>
      </c>
      <c r="AE48" s="25">
        <f t="shared" si="35"/>
        <v>6692</v>
      </c>
      <c r="AF48" s="24">
        <v>5193</v>
      </c>
      <c r="AG48" s="24" t="e">
        <f>ROUNDUP(AF48*#REF!,0)</f>
        <v>#REF!</v>
      </c>
      <c r="AH48" s="24" t="e">
        <f>ROUNDUP(AG48*#REF!,0)</f>
        <v>#REF!</v>
      </c>
      <c r="AI48" s="24" t="e">
        <f>ROUNDUP(AH48*#REF!,0)</f>
        <v>#REF!</v>
      </c>
      <c r="AJ48" s="24" t="e">
        <f>ROUNDUP(AI48*#REF!,0)</f>
        <v>#REF!</v>
      </c>
      <c r="AK48" s="24" t="e">
        <f>ROUNDUP(AJ48*#REF!,0)</f>
        <v>#REF!</v>
      </c>
      <c r="AL48" s="11">
        <f t="shared" si="44"/>
        <v>1300</v>
      </c>
      <c r="AM48" s="11">
        <f t="shared" si="45"/>
        <v>1398</v>
      </c>
      <c r="AN48" s="11">
        <f t="shared" si="46"/>
        <v>1468</v>
      </c>
      <c r="AO48" s="11">
        <f t="shared" si="47"/>
        <v>1542</v>
      </c>
      <c r="AP48" s="11">
        <f t="shared" si="48"/>
        <v>1581</v>
      </c>
      <c r="AQ48" s="11">
        <f t="shared" si="49"/>
        <v>1621</v>
      </c>
      <c r="AR48" s="23">
        <f t="shared" si="50"/>
        <v>1000</v>
      </c>
      <c r="AS48" s="11">
        <f t="shared" si="51"/>
        <v>1075</v>
      </c>
      <c r="AT48" s="11">
        <f t="shared" si="52"/>
        <v>1129</v>
      </c>
      <c r="AU48" s="11">
        <f t="shared" si="53"/>
        <v>1186</v>
      </c>
      <c r="AV48" s="11">
        <f t="shared" si="54"/>
        <v>1216</v>
      </c>
      <c r="AW48" s="22">
        <f t="shared" si="55"/>
        <v>1247</v>
      </c>
      <c r="AX48" s="207">
        <f t="shared" si="22"/>
        <v>0.29734675205855443</v>
      </c>
    </row>
    <row r="49" spans="2:50" ht="15" customHeight="1" thickBot="1" x14ac:dyDescent="0.3">
      <c r="B49" s="197"/>
      <c r="C49" s="200"/>
      <c r="D49" s="101" t="s">
        <v>33</v>
      </c>
      <c r="E49" s="21" t="s">
        <v>7</v>
      </c>
      <c r="F49" s="100" t="s">
        <v>29</v>
      </c>
      <c r="G49" s="99" t="s">
        <v>5</v>
      </c>
      <c r="H49" s="18">
        <v>4280</v>
      </c>
      <c r="I49" s="19">
        <v>4601</v>
      </c>
      <c r="J49" s="18">
        <v>4832</v>
      </c>
      <c r="K49" s="18">
        <v>5074</v>
      </c>
      <c r="L49" s="18">
        <v>5201</v>
      </c>
      <c r="M49" s="59">
        <v>5332</v>
      </c>
      <c r="N49" s="11">
        <f t="shared" si="36"/>
        <v>5580</v>
      </c>
      <c r="O49" s="11">
        <f t="shared" si="37"/>
        <v>5999</v>
      </c>
      <c r="P49" s="11">
        <f t="shared" si="57"/>
        <v>6299</v>
      </c>
      <c r="Q49" s="11">
        <f t="shared" si="57"/>
        <v>6614</v>
      </c>
      <c r="R49" s="11">
        <f t="shared" si="58"/>
        <v>6780</v>
      </c>
      <c r="S49" s="11">
        <f t="shared" si="58"/>
        <v>6950</v>
      </c>
      <c r="T49" s="15">
        <f t="shared" si="38"/>
        <v>2.2320000000000002</v>
      </c>
      <c r="U49" s="15">
        <f t="shared" si="39"/>
        <v>2.3996</v>
      </c>
      <c r="V49" s="15">
        <f t="shared" si="40"/>
        <v>2.5196000000000001</v>
      </c>
      <c r="W49" s="15">
        <f t="shared" si="41"/>
        <v>2.6456</v>
      </c>
      <c r="X49" s="15">
        <f t="shared" si="42"/>
        <v>2.7120000000000002</v>
      </c>
      <c r="Y49" s="15">
        <f t="shared" si="43"/>
        <v>2.78</v>
      </c>
      <c r="Z49" s="11">
        <f t="shared" si="56"/>
        <v>5280</v>
      </c>
      <c r="AA49" s="25">
        <f t="shared" si="28"/>
        <v>5676</v>
      </c>
      <c r="AB49" s="25">
        <f t="shared" si="29"/>
        <v>5960</v>
      </c>
      <c r="AC49" s="25">
        <f t="shared" si="27"/>
        <v>6258</v>
      </c>
      <c r="AD49" s="25">
        <f t="shared" si="35"/>
        <v>6415</v>
      </c>
      <c r="AE49" s="25">
        <f t="shared" si="35"/>
        <v>6576</v>
      </c>
      <c r="AF49" s="24">
        <v>5194</v>
      </c>
      <c r="AG49" s="24" t="e">
        <f>ROUNDUP(AF49*#REF!,0)</f>
        <v>#REF!</v>
      </c>
      <c r="AH49" s="24" t="e">
        <f>ROUNDUP(AG49*#REF!,0)</f>
        <v>#REF!</v>
      </c>
      <c r="AI49" s="24" t="e">
        <f>ROUNDUP(AH49*#REF!,0)</f>
        <v>#REF!</v>
      </c>
      <c r="AJ49" s="24" t="e">
        <f>ROUNDUP(AI49*#REF!,0)</f>
        <v>#REF!</v>
      </c>
      <c r="AK49" s="24" t="e">
        <f>ROUNDUP(AJ49*#REF!,0)</f>
        <v>#REF!</v>
      </c>
      <c r="AL49" s="11">
        <f t="shared" si="44"/>
        <v>1300</v>
      </c>
      <c r="AM49" s="11">
        <f t="shared" si="45"/>
        <v>1398</v>
      </c>
      <c r="AN49" s="11">
        <f t="shared" si="46"/>
        <v>1467</v>
      </c>
      <c r="AO49" s="11">
        <f t="shared" si="47"/>
        <v>1540</v>
      </c>
      <c r="AP49" s="11">
        <f t="shared" si="48"/>
        <v>1579</v>
      </c>
      <c r="AQ49" s="11">
        <f t="shared" si="49"/>
        <v>1618</v>
      </c>
      <c r="AR49" s="76">
        <f t="shared" si="50"/>
        <v>1000</v>
      </c>
      <c r="AS49" s="75">
        <f t="shared" si="51"/>
        <v>1075</v>
      </c>
      <c r="AT49" s="75">
        <f t="shared" si="52"/>
        <v>1128</v>
      </c>
      <c r="AU49" s="75">
        <f t="shared" si="53"/>
        <v>1184</v>
      </c>
      <c r="AV49" s="75">
        <f t="shared" si="54"/>
        <v>1214</v>
      </c>
      <c r="AW49" s="74">
        <f t="shared" si="55"/>
        <v>1244</v>
      </c>
      <c r="AX49" s="207">
        <f t="shared" si="22"/>
        <v>0.30373831775700944</v>
      </c>
    </row>
    <row r="50" spans="2:50" ht="28.2" customHeight="1" x14ac:dyDescent="0.25">
      <c r="B50" s="188"/>
      <c r="C50" s="191" t="s">
        <v>37</v>
      </c>
      <c r="D50" s="97" t="s">
        <v>33</v>
      </c>
      <c r="E50" s="98" t="s">
        <v>17</v>
      </c>
      <c r="F50" s="30" t="s">
        <v>17</v>
      </c>
      <c r="G50" s="30" t="s">
        <v>36</v>
      </c>
      <c r="H50" s="28">
        <v>4463</v>
      </c>
      <c r="I50" s="29">
        <v>4798</v>
      </c>
      <c r="J50" s="28">
        <v>5038</v>
      </c>
      <c r="K50" s="28">
        <v>5290</v>
      </c>
      <c r="L50" s="28">
        <v>5423</v>
      </c>
      <c r="M50" s="62">
        <v>5559</v>
      </c>
      <c r="N50" s="11">
        <f t="shared" si="36"/>
        <v>5763</v>
      </c>
      <c r="O50" s="11">
        <f t="shared" si="37"/>
        <v>6196</v>
      </c>
      <c r="P50" s="11">
        <f t="shared" si="57"/>
        <v>6506</v>
      </c>
      <c r="Q50" s="11">
        <f t="shared" si="57"/>
        <v>6832</v>
      </c>
      <c r="R50" s="11">
        <f t="shared" si="58"/>
        <v>7003</v>
      </c>
      <c r="S50" s="11">
        <f t="shared" si="58"/>
        <v>7179</v>
      </c>
      <c r="T50" s="15">
        <f t="shared" si="38"/>
        <v>2.3052000000000001</v>
      </c>
      <c r="U50" s="15">
        <f t="shared" si="39"/>
        <v>2.4784000000000002</v>
      </c>
      <c r="V50" s="15">
        <f t="shared" si="40"/>
        <v>2.6023999999999998</v>
      </c>
      <c r="W50" s="15">
        <f t="shared" si="41"/>
        <v>2.7328000000000001</v>
      </c>
      <c r="X50" s="15">
        <f t="shared" si="42"/>
        <v>2.8012000000000001</v>
      </c>
      <c r="Y50" s="15">
        <f t="shared" si="43"/>
        <v>2.8715999999999999</v>
      </c>
      <c r="Z50" s="11">
        <f t="shared" si="56"/>
        <v>5463</v>
      </c>
      <c r="AA50" s="25">
        <f t="shared" si="28"/>
        <v>5873</v>
      </c>
      <c r="AB50" s="25">
        <f t="shared" si="29"/>
        <v>6167</v>
      </c>
      <c r="AC50" s="25">
        <f t="shared" si="27"/>
        <v>6476</v>
      </c>
      <c r="AD50" s="25">
        <f t="shared" si="35"/>
        <v>6638</v>
      </c>
      <c r="AE50" s="25">
        <f t="shared" si="35"/>
        <v>6804</v>
      </c>
      <c r="AF50" s="24">
        <v>5196</v>
      </c>
      <c r="AG50" s="24" t="e">
        <f>ROUNDUP(AF50*#REF!,0)</f>
        <v>#REF!</v>
      </c>
      <c r="AH50" s="24" t="e">
        <f>ROUNDUP(AG50*#REF!,0)</f>
        <v>#REF!</v>
      </c>
      <c r="AI50" s="24" t="e">
        <f>ROUNDUP(AH50*#REF!,0)</f>
        <v>#REF!</v>
      </c>
      <c r="AJ50" s="24" t="e">
        <f>ROUNDUP(AI50*#REF!,0)</f>
        <v>#REF!</v>
      </c>
      <c r="AK50" s="24" t="e">
        <f>ROUNDUP(AJ50*#REF!,0)</f>
        <v>#REF!</v>
      </c>
      <c r="AL50" s="11">
        <f t="shared" si="44"/>
        <v>1300</v>
      </c>
      <c r="AM50" s="11">
        <f t="shared" si="45"/>
        <v>1398</v>
      </c>
      <c r="AN50" s="11">
        <f t="shared" si="46"/>
        <v>1468</v>
      </c>
      <c r="AO50" s="11">
        <f t="shared" si="47"/>
        <v>1542</v>
      </c>
      <c r="AP50" s="11">
        <f t="shared" si="48"/>
        <v>1580</v>
      </c>
      <c r="AQ50" s="11">
        <f t="shared" si="49"/>
        <v>1620</v>
      </c>
      <c r="AR50" s="23">
        <f t="shared" si="50"/>
        <v>1000</v>
      </c>
      <c r="AS50" s="11">
        <f t="shared" si="51"/>
        <v>1075</v>
      </c>
      <c r="AT50" s="11">
        <f t="shared" si="52"/>
        <v>1129</v>
      </c>
      <c r="AU50" s="11">
        <f t="shared" si="53"/>
        <v>1186</v>
      </c>
      <c r="AV50" s="11">
        <f t="shared" si="54"/>
        <v>1215</v>
      </c>
      <c r="AW50" s="22">
        <f t="shared" si="55"/>
        <v>1245</v>
      </c>
      <c r="AX50" s="207">
        <f t="shared" si="22"/>
        <v>0.29128388976025099</v>
      </c>
    </row>
    <row r="51" spans="2:50" ht="14.4" customHeight="1" x14ac:dyDescent="0.25">
      <c r="B51" s="189"/>
      <c r="C51" s="192"/>
      <c r="D51" s="97" t="s">
        <v>33</v>
      </c>
      <c r="E51" s="95" t="s">
        <v>15</v>
      </c>
      <c r="F51" s="30" t="s">
        <v>14</v>
      </c>
      <c r="G51" s="30" t="s">
        <v>14</v>
      </c>
      <c r="H51" s="28">
        <v>4372</v>
      </c>
      <c r="I51" s="29">
        <v>4700</v>
      </c>
      <c r="J51" s="28">
        <v>4935</v>
      </c>
      <c r="K51" s="28">
        <v>5182</v>
      </c>
      <c r="L51" s="28">
        <v>5312</v>
      </c>
      <c r="M51" s="62">
        <v>5445</v>
      </c>
      <c r="N51" s="11">
        <f t="shared" si="36"/>
        <v>5672</v>
      </c>
      <c r="O51" s="11">
        <f t="shared" si="37"/>
        <v>6098</v>
      </c>
      <c r="P51" s="11">
        <f t="shared" si="57"/>
        <v>6403</v>
      </c>
      <c r="Q51" s="11">
        <f t="shared" si="57"/>
        <v>6724</v>
      </c>
      <c r="R51" s="11">
        <f t="shared" si="58"/>
        <v>6893</v>
      </c>
      <c r="S51" s="11">
        <f t="shared" si="58"/>
        <v>7066</v>
      </c>
      <c r="T51" s="15">
        <f t="shared" si="38"/>
        <v>2.2688000000000001</v>
      </c>
      <c r="U51" s="15">
        <f t="shared" si="39"/>
        <v>2.4392</v>
      </c>
      <c r="V51" s="15">
        <f t="shared" si="40"/>
        <v>2.5611999999999999</v>
      </c>
      <c r="W51" s="15">
        <f t="shared" si="41"/>
        <v>2.6896</v>
      </c>
      <c r="X51" s="15">
        <f t="shared" si="42"/>
        <v>2.7572000000000001</v>
      </c>
      <c r="Y51" s="15">
        <f t="shared" si="43"/>
        <v>2.8264</v>
      </c>
      <c r="Z51" s="11">
        <f t="shared" si="56"/>
        <v>5372</v>
      </c>
      <c r="AA51" s="25">
        <f t="shared" si="28"/>
        <v>5775</v>
      </c>
      <c r="AB51" s="25">
        <f t="shared" si="29"/>
        <v>6064</v>
      </c>
      <c r="AC51" s="25">
        <f t="shared" ref="AC51:AC82" si="59">ROUNDUP(AB51*1.05,0)</f>
        <v>6368</v>
      </c>
      <c r="AD51" s="25">
        <f t="shared" si="35"/>
        <v>6528</v>
      </c>
      <c r="AE51" s="25">
        <f t="shared" si="35"/>
        <v>6692</v>
      </c>
      <c r="AF51" s="24">
        <v>5199</v>
      </c>
      <c r="AG51" s="24" t="e">
        <f>ROUNDUP(AF51*#REF!,0)</f>
        <v>#REF!</v>
      </c>
      <c r="AH51" s="24" t="e">
        <f>ROUNDUP(AG51*#REF!,0)</f>
        <v>#REF!</v>
      </c>
      <c r="AI51" s="24" t="e">
        <f>ROUNDUP(AH51*#REF!,0)</f>
        <v>#REF!</v>
      </c>
      <c r="AJ51" s="24" t="e">
        <f>ROUNDUP(AI51*#REF!,0)</f>
        <v>#REF!</v>
      </c>
      <c r="AK51" s="24" t="e">
        <f>ROUNDUP(AJ51*#REF!,0)</f>
        <v>#REF!</v>
      </c>
      <c r="AL51" s="11">
        <f t="shared" si="44"/>
        <v>1300</v>
      </c>
      <c r="AM51" s="11">
        <f t="shared" si="45"/>
        <v>1398</v>
      </c>
      <c r="AN51" s="11">
        <f t="shared" si="46"/>
        <v>1468</v>
      </c>
      <c r="AO51" s="11">
        <f t="shared" si="47"/>
        <v>1542</v>
      </c>
      <c r="AP51" s="11">
        <f t="shared" si="48"/>
        <v>1581</v>
      </c>
      <c r="AQ51" s="11">
        <f t="shared" si="49"/>
        <v>1621</v>
      </c>
      <c r="AR51" s="23">
        <f t="shared" si="50"/>
        <v>1000</v>
      </c>
      <c r="AS51" s="11">
        <f t="shared" si="51"/>
        <v>1075</v>
      </c>
      <c r="AT51" s="11">
        <f t="shared" si="52"/>
        <v>1129</v>
      </c>
      <c r="AU51" s="11">
        <f t="shared" si="53"/>
        <v>1186</v>
      </c>
      <c r="AV51" s="11">
        <f t="shared" si="54"/>
        <v>1216</v>
      </c>
      <c r="AW51" s="22">
        <f t="shared" si="55"/>
        <v>1247</v>
      </c>
      <c r="AX51" s="207">
        <f t="shared" si="22"/>
        <v>0.29734675205855443</v>
      </c>
    </row>
    <row r="52" spans="2:50" ht="14.4" customHeight="1" x14ac:dyDescent="0.25">
      <c r="B52" s="189"/>
      <c r="C52" s="192"/>
      <c r="D52" s="97" t="s">
        <v>33</v>
      </c>
      <c r="E52" s="95" t="s">
        <v>13</v>
      </c>
      <c r="F52" s="30" t="s">
        <v>12</v>
      </c>
      <c r="G52" s="30" t="s">
        <v>11</v>
      </c>
      <c r="H52" s="28">
        <v>4326</v>
      </c>
      <c r="I52" s="29">
        <v>4651</v>
      </c>
      <c r="J52" s="28">
        <v>4884</v>
      </c>
      <c r="K52" s="28">
        <v>5129</v>
      </c>
      <c r="L52" s="28">
        <v>5258</v>
      </c>
      <c r="M52" s="62">
        <v>5390</v>
      </c>
      <c r="N52" s="11">
        <f t="shared" si="36"/>
        <v>5626</v>
      </c>
      <c r="O52" s="11">
        <f t="shared" si="37"/>
        <v>6048</v>
      </c>
      <c r="P52" s="11">
        <f t="shared" si="57"/>
        <v>6351</v>
      </c>
      <c r="Q52" s="11">
        <f t="shared" si="57"/>
        <v>6669</v>
      </c>
      <c r="R52" s="11">
        <f t="shared" si="58"/>
        <v>6836</v>
      </c>
      <c r="S52" s="11">
        <f t="shared" si="58"/>
        <v>7007</v>
      </c>
      <c r="T52" s="15">
        <f t="shared" si="38"/>
        <v>2.2504</v>
      </c>
      <c r="U52" s="15">
        <f t="shared" si="39"/>
        <v>2.4192</v>
      </c>
      <c r="V52" s="15">
        <f t="shared" si="40"/>
        <v>2.5404</v>
      </c>
      <c r="W52" s="15">
        <f t="shared" si="41"/>
        <v>2.6676000000000002</v>
      </c>
      <c r="X52" s="15">
        <f t="shared" si="42"/>
        <v>2.7343999999999999</v>
      </c>
      <c r="Y52" s="15">
        <f t="shared" si="43"/>
        <v>2.8028</v>
      </c>
      <c r="Z52" s="11">
        <f t="shared" si="56"/>
        <v>5326</v>
      </c>
      <c r="AA52" s="25">
        <f t="shared" ref="AA52:AA83" si="60">ROUNDUP(Z52*1.075,0)</f>
        <v>5726</v>
      </c>
      <c r="AB52" s="25">
        <f t="shared" ref="AB52:AB83" si="61">ROUNDUP(AA52*1.05,0)</f>
        <v>6013</v>
      </c>
      <c r="AC52" s="25">
        <f t="shared" si="59"/>
        <v>6314</v>
      </c>
      <c r="AD52" s="25">
        <f t="shared" si="35"/>
        <v>6472</v>
      </c>
      <c r="AE52" s="25">
        <f t="shared" si="35"/>
        <v>6634</v>
      </c>
      <c r="AF52" s="24">
        <v>5201</v>
      </c>
      <c r="AG52" s="24">
        <f>ROUNDUP(AF52*AR32,0)</f>
        <v>5201000</v>
      </c>
      <c r="AH52" s="24">
        <f>ROUNDUP(AG52*AS32,0)</f>
        <v>5591075000</v>
      </c>
      <c r="AI52" s="24">
        <f>ROUNDUP(AH52*AT32,0)</f>
        <v>6312323675000</v>
      </c>
      <c r="AJ52" s="24">
        <f>ROUNDUP(AI52*AU32,0)</f>
        <v>7486415878550000</v>
      </c>
      <c r="AK52" s="24">
        <f>ROUNDUP(AJ52*AV32,0)</f>
        <v>9.0959952924382505E+18</v>
      </c>
      <c r="AL52" s="11">
        <f t="shared" si="44"/>
        <v>1300</v>
      </c>
      <c r="AM52" s="11">
        <f t="shared" si="45"/>
        <v>1397</v>
      </c>
      <c r="AN52" s="11">
        <f t="shared" si="46"/>
        <v>1467</v>
      </c>
      <c r="AO52" s="11">
        <f t="shared" si="47"/>
        <v>1540</v>
      </c>
      <c r="AP52" s="11">
        <f t="shared" si="48"/>
        <v>1578</v>
      </c>
      <c r="AQ52" s="11">
        <f t="shared" si="49"/>
        <v>1617</v>
      </c>
      <c r="AR52" s="23">
        <f t="shared" si="50"/>
        <v>1000</v>
      </c>
      <c r="AS52" s="11">
        <f t="shared" si="51"/>
        <v>1075</v>
      </c>
      <c r="AT52" s="11">
        <f t="shared" si="52"/>
        <v>1129</v>
      </c>
      <c r="AU52" s="11">
        <f t="shared" si="53"/>
        <v>1185</v>
      </c>
      <c r="AV52" s="11">
        <f t="shared" si="54"/>
        <v>1214</v>
      </c>
      <c r="AW52" s="22">
        <f t="shared" si="55"/>
        <v>1244</v>
      </c>
      <c r="AX52" s="207">
        <f t="shared" si="22"/>
        <v>0.30050855293573742</v>
      </c>
    </row>
    <row r="53" spans="2:50" ht="14.4" customHeight="1" x14ac:dyDescent="0.25">
      <c r="B53" s="189"/>
      <c r="C53" s="192"/>
      <c r="D53" s="97" t="s">
        <v>33</v>
      </c>
      <c r="E53" s="95" t="s">
        <v>10</v>
      </c>
      <c r="F53" s="88" t="s">
        <v>9</v>
      </c>
      <c r="G53" s="30" t="s">
        <v>8</v>
      </c>
      <c r="H53" s="28">
        <v>4280</v>
      </c>
      <c r="I53" s="29">
        <v>4601</v>
      </c>
      <c r="J53" s="28">
        <v>4832</v>
      </c>
      <c r="K53" s="28">
        <v>5074</v>
      </c>
      <c r="L53" s="28">
        <v>5201</v>
      </c>
      <c r="M53" s="62">
        <v>5332</v>
      </c>
      <c r="N53" s="11">
        <f t="shared" si="36"/>
        <v>5580</v>
      </c>
      <c r="O53" s="11">
        <f t="shared" si="37"/>
        <v>5999</v>
      </c>
      <c r="P53" s="11">
        <f t="shared" si="57"/>
        <v>6299</v>
      </c>
      <c r="Q53" s="11">
        <f t="shared" si="57"/>
        <v>6614</v>
      </c>
      <c r="R53" s="11">
        <f t="shared" si="58"/>
        <v>6780</v>
      </c>
      <c r="S53" s="11">
        <f t="shared" si="58"/>
        <v>6950</v>
      </c>
      <c r="T53" s="15">
        <f t="shared" si="38"/>
        <v>2.2320000000000002</v>
      </c>
      <c r="U53" s="15">
        <f t="shared" si="39"/>
        <v>2.3996</v>
      </c>
      <c r="V53" s="15">
        <f t="shared" si="40"/>
        <v>2.5196000000000001</v>
      </c>
      <c r="W53" s="15">
        <f t="shared" si="41"/>
        <v>2.6456</v>
      </c>
      <c r="X53" s="15">
        <f t="shared" si="42"/>
        <v>2.7120000000000002</v>
      </c>
      <c r="Y53" s="15">
        <f t="shared" si="43"/>
        <v>2.78</v>
      </c>
      <c r="Z53" s="11">
        <f t="shared" si="56"/>
        <v>5280</v>
      </c>
      <c r="AA53" s="25">
        <f t="shared" si="60"/>
        <v>5676</v>
      </c>
      <c r="AB53" s="25">
        <f t="shared" si="61"/>
        <v>5960</v>
      </c>
      <c r="AC53" s="25">
        <f t="shared" si="59"/>
        <v>6258</v>
      </c>
      <c r="AD53" s="25">
        <f t="shared" si="35"/>
        <v>6415</v>
      </c>
      <c r="AE53" s="25">
        <f t="shared" si="35"/>
        <v>6576</v>
      </c>
      <c r="AF53" s="24">
        <v>5203</v>
      </c>
      <c r="AG53" s="24" t="e">
        <f>ROUNDUP(AF53*#REF!,0)</f>
        <v>#REF!</v>
      </c>
      <c r="AH53" s="24" t="e">
        <f>ROUNDUP(AG53*#REF!,0)</f>
        <v>#REF!</v>
      </c>
      <c r="AI53" s="24" t="e">
        <f>ROUNDUP(AH53*#REF!,0)</f>
        <v>#REF!</v>
      </c>
      <c r="AJ53" s="24" t="e">
        <f>ROUNDUP(AI53*#REF!,0)</f>
        <v>#REF!</v>
      </c>
      <c r="AK53" s="24" t="e">
        <f>ROUNDUP(AJ53*#REF!,0)</f>
        <v>#REF!</v>
      </c>
      <c r="AL53" s="11">
        <f t="shared" si="44"/>
        <v>1300</v>
      </c>
      <c r="AM53" s="11">
        <f t="shared" si="45"/>
        <v>1398</v>
      </c>
      <c r="AN53" s="11">
        <f t="shared" si="46"/>
        <v>1467</v>
      </c>
      <c r="AO53" s="11">
        <f t="shared" si="47"/>
        <v>1540</v>
      </c>
      <c r="AP53" s="11">
        <f t="shared" si="48"/>
        <v>1579</v>
      </c>
      <c r="AQ53" s="11">
        <f t="shared" si="49"/>
        <v>1618</v>
      </c>
      <c r="AR53" s="23">
        <f t="shared" si="50"/>
        <v>1000</v>
      </c>
      <c r="AS53" s="11">
        <f t="shared" si="51"/>
        <v>1075</v>
      </c>
      <c r="AT53" s="11">
        <f t="shared" si="52"/>
        <v>1128</v>
      </c>
      <c r="AU53" s="11">
        <f t="shared" si="53"/>
        <v>1184</v>
      </c>
      <c r="AV53" s="11">
        <f t="shared" si="54"/>
        <v>1214</v>
      </c>
      <c r="AW53" s="22">
        <f t="shared" si="55"/>
        <v>1244</v>
      </c>
      <c r="AX53" s="207">
        <f t="shared" si="22"/>
        <v>0.30373831775700944</v>
      </c>
    </row>
    <row r="54" spans="2:50" ht="14.4" customHeight="1" x14ac:dyDescent="0.25">
      <c r="B54" s="189"/>
      <c r="C54" s="192"/>
      <c r="D54" s="97" t="s">
        <v>33</v>
      </c>
      <c r="E54" s="95" t="s">
        <v>7</v>
      </c>
      <c r="F54" s="30" t="s">
        <v>6</v>
      </c>
      <c r="G54" s="30" t="s">
        <v>5</v>
      </c>
      <c r="H54" s="28">
        <v>4235</v>
      </c>
      <c r="I54" s="29">
        <v>4553</v>
      </c>
      <c r="J54" s="28">
        <v>4781</v>
      </c>
      <c r="K54" s="28">
        <v>5021</v>
      </c>
      <c r="L54" s="28">
        <v>5147</v>
      </c>
      <c r="M54" s="62">
        <v>5276</v>
      </c>
      <c r="N54" s="11">
        <f t="shared" si="36"/>
        <v>5535</v>
      </c>
      <c r="O54" s="11">
        <f t="shared" si="37"/>
        <v>5951</v>
      </c>
      <c r="P54" s="11">
        <f t="shared" si="57"/>
        <v>6249</v>
      </c>
      <c r="Q54" s="11">
        <f t="shared" si="57"/>
        <v>6562</v>
      </c>
      <c r="R54" s="11">
        <f t="shared" si="58"/>
        <v>6727</v>
      </c>
      <c r="S54" s="11">
        <f t="shared" si="58"/>
        <v>6896</v>
      </c>
      <c r="T54" s="15">
        <f t="shared" si="38"/>
        <v>2.214</v>
      </c>
      <c r="U54" s="15">
        <f t="shared" si="39"/>
        <v>2.3803999999999998</v>
      </c>
      <c r="V54" s="15">
        <f t="shared" si="40"/>
        <v>2.4996</v>
      </c>
      <c r="W54" s="15">
        <f t="shared" si="41"/>
        <v>2.6248</v>
      </c>
      <c r="X54" s="15">
        <f t="shared" si="42"/>
        <v>2.6907999999999999</v>
      </c>
      <c r="Y54" s="15">
        <f t="shared" si="43"/>
        <v>2.7584</v>
      </c>
      <c r="Z54" s="11">
        <f t="shared" si="56"/>
        <v>5235</v>
      </c>
      <c r="AA54" s="25">
        <f t="shared" si="60"/>
        <v>5628</v>
      </c>
      <c r="AB54" s="25">
        <f t="shared" si="61"/>
        <v>5910</v>
      </c>
      <c r="AC54" s="25">
        <f t="shared" si="59"/>
        <v>6206</v>
      </c>
      <c r="AD54" s="25">
        <f t="shared" ref="AD54:AE73" si="62">ROUNDUP(AC54*1.025,0)</f>
        <v>6362</v>
      </c>
      <c r="AE54" s="25">
        <f t="shared" si="62"/>
        <v>6522</v>
      </c>
      <c r="AF54" s="24">
        <v>5205</v>
      </c>
      <c r="AG54" s="24" t="e">
        <f>ROUNDUP(AF54*#REF!,0)</f>
        <v>#REF!</v>
      </c>
      <c r="AH54" s="24" t="e">
        <f>ROUNDUP(AG54*#REF!,0)</f>
        <v>#REF!</v>
      </c>
      <c r="AI54" s="24" t="e">
        <f>ROUNDUP(AH54*#REF!,0)</f>
        <v>#REF!</v>
      </c>
      <c r="AJ54" s="24" t="e">
        <f>ROUNDUP(AI54*#REF!,0)</f>
        <v>#REF!</v>
      </c>
      <c r="AK54" s="24" t="e">
        <f>ROUNDUP(AJ54*#REF!,0)</f>
        <v>#REF!</v>
      </c>
      <c r="AL54" s="11">
        <f t="shared" si="44"/>
        <v>1300</v>
      </c>
      <c r="AM54" s="11">
        <f t="shared" si="45"/>
        <v>1398</v>
      </c>
      <c r="AN54" s="11">
        <f t="shared" si="46"/>
        <v>1468</v>
      </c>
      <c r="AO54" s="11">
        <f t="shared" si="47"/>
        <v>1541</v>
      </c>
      <c r="AP54" s="11">
        <f t="shared" si="48"/>
        <v>1580</v>
      </c>
      <c r="AQ54" s="11">
        <f t="shared" si="49"/>
        <v>1620</v>
      </c>
      <c r="AR54" s="23">
        <f t="shared" si="50"/>
        <v>1000</v>
      </c>
      <c r="AS54" s="11">
        <f t="shared" si="51"/>
        <v>1075</v>
      </c>
      <c r="AT54" s="11">
        <f t="shared" si="52"/>
        <v>1129</v>
      </c>
      <c r="AU54" s="11">
        <f t="shared" si="53"/>
        <v>1185</v>
      </c>
      <c r="AV54" s="11">
        <f t="shared" si="54"/>
        <v>1215</v>
      </c>
      <c r="AW54" s="22">
        <f t="shared" si="55"/>
        <v>1246</v>
      </c>
      <c r="AX54" s="207">
        <f t="shared" si="22"/>
        <v>0.30696576151121602</v>
      </c>
    </row>
    <row r="55" spans="2:50" ht="15" customHeight="1" thickBot="1" x14ac:dyDescent="0.3">
      <c r="B55" s="190"/>
      <c r="C55" s="194"/>
      <c r="D55" s="96" t="s">
        <v>33</v>
      </c>
      <c r="E55" s="95" t="s">
        <v>4</v>
      </c>
      <c r="F55" s="33" t="s">
        <v>3</v>
      </c>
      <c r="G55" s="33" t="s">
        <v>2</v>
      </c>
      <c r="H55" s="69">
        <v>4189</v>
      </c>
      <c r="I55" s="70">
        <v>4504</v>
      </c>
      <c r="J55" s="69">
        <v>4730</v>
      </c>
      <c r="K55" s="69">
        <v>4967</v>
      </c>
      <c r="L55" s="69">
        <v>5092</v>
      </c>
      <c r="M55" s="68">
        <v>5220</v>
      </c>
      <c r="N55" s="11">
        <f t="shared" si="36"/>
        <v>5489</v>
      </c>
      <c r="O55" s="11">
        <f t="shared" si="37"/>
        <v>5901</v>
      </c>
      <c r="P55" s="11">
        <f t="shared" si="57"/>
        <v>6197</v>
      </c>
      <c r="Q55" s="11">
        <f t="shared" si="57"/>
        <v>6507</v>
      </c>
      <c r="R55" s="11">
        <f t="shared" si="58"/>
        <v>6670</v>
      </c>
      <c r="S55" s="11">
        <f t="shared" si="58"/>
        <v>6837</v>
      </c>
      <c r="T55" s="15">
        <f t="shared" si="38"/>
        <v>2.1956000000000002</v>
      </c>
      <c r="U55" s="15">
        <f t="shared" si="39"/>
        <v>2.3603999999999998</v>
      </c>
      <c r="V55" s="15">
        <f t="shared" si="40"/>
        <v>2.4788000000000001</v>
      </c>
      <c r="W55" s="15">
        <f t="shared" si="41"/>
        <v>2.6027999999999998</v>
      </c>
      <c r="X55" s="15">
        <f t="shared" si="42"/>
        <v>2.6680000000000001</v>
      </c>
      <c r="Y55" s="15">
        <f t="shared" si="43"/>
        <v>2.7347999999999999</v>
      </c>
      <c r="Z55" s="11">
        <f t="shared" si="56"/>
        <v>5189</v>
      </c>
      <c r="AA55" s="25">
        <f t="shared" si="60"/>
        <v>5579</v>
      </c>
      <c r="AB55" s="25">
        <f t="shared" si="61"/>
        <v>5858</v>
      </c>
      <c r="AC55" s="25">
        <f t="shared" si="59"/>
        <v>6151</v>
      </c>
      <c r="AD55" s="25">
        <f t="shared" si="62"/>
        <v>6305</v>
      </c>
      <c r="AE55" s="25">
        <f t="shared" si="62"/>
        <v>6463</v>
      </c>
      <c r="AF55" s="24">
        <v>5207</v>
      </c>
      <c r="AG55" s="24">
        <f>ROUNDUP(AF55*AR34,0)</f>
        <v>5207000</v>
      </c>
      <c r="AH55" s="24">
        <f>ROUNDUP(AG55*AS34,0)</f>
        <v>5597525000</v>
      </c>
      <c r="AI55" s="24">
        <f>ROUNDUP(AH55*AT34,0)</f>
        <v>6319605725000</v>
      </c>
      <c r="AJ55" s="24">
        <f>ROUNDUP(AI55*AU34,0)</f>
        <v>7488732784125000</v>
      </c>
      <c r="AK55" s="24">
        <f>ROUNDUP(AJ55*AV34,0)</f>
        <v>9.0988103327118705E+18</v>
      </c>
      <c r="AL55" s="11">
        <f t="shared" si="44"/>
        <v>1300</v>
      </c>
      <c r="AM55" s="11">
        <f t="shared" si="45"/>
        <v>1397</v>
      </c>
      <c r="AN55" s="11">
        <f t="shared" si="46"/>
        <v>1467</v>
      </c>
      <c r="AO55" s="11">
        <f t="shared" si="47"/>
        <v>1540</v>
      </c>
      <c r="AP55" s="11">
        <f t="shared" si="48"/>
        <v>1578</v>
      </c>
      <c r="AQ55" s="11">
        <f t="shared" si="49"/>
        <v>1617</v>
      </c>
      <c r="AR55" s="58">
        <f t="shared" si="50"/>
        <v>1000</v>
      </c>
      <c r="AS55" s="57">
        <f t="shared" si="51"/>
        <v>1075</v>
      </c>
      <c r="AT55" s="57">
        <f t="shared" si="52"/>
        <v>1128</v>
      </c>
      <c r="AU55" s="57">
        <f t="shared" si="53"/>
        <v>1184</v>
      </c>
      <c r="AV55" s="57">
        <f t="shared" si="54"/>
        <v>1213</v>
      </c>
      <c r="AW55" s="56">
        <f t="shared" si="55"/>
        <v>1243</v>
      </c>
      <c r="AX55" s="207">
        <f t="shared" si="22"/>
        <v>0.31033659584626405</v>
      </c>
    </row>
    <row r="56" spans="2:50" ht="28.2" customHeight="1" x14ac:dyDescent="0.25">
      <c r="B56" s="179">
        <v>11</v>
      </c>
      <c r="C56" s="201" t="s">
        <v>35</v>
      </c>
      <c r="D56" s="44" t="s">
        <v>33</v>
      </c>
      <c r="E56" s="43" t="s">
        <v>17</v>
      </c>
      <c r="F56" s="42" t="s">
        <v>17</v>
      </c>
      <c r="G56" s="42" t="s">
        <v>16</v>
      </c>
      <c r="H56" s="40">
        <v>4372</v>
      </c>
      <c r="I56" s="41">
        <v>4700</v>
      </c>
      <c r="J56" s="40">
        <v>4935</v>
      </c>
      <c r="K56" s="40">
        <v>5182</v>
      </c>
      <c r="L56" s="40">
        <v>5312</v>
      </c>
      <c r="M56" s="66">
        <v>5445</v>
      </c>
      <c r="N56" s="11">
        <f t="shared" si="36"/>
        <v>5672</v>
      </c>
      <c r="O56" s="11">
        <f t="shared" si="37"/>
        <v>6098</v>
      </c>
      <c r="P56" s="11">
        <f t="shared" si="57"/>
        <v>6403</v>
      </c>
      <c r="Q56" s="11">
        <f t="shared" si="57"/>
        <v>6724</v>
      </c>
      <c r="R56" s="11">
        <f t="shared" si="58"/>
        <v>6893</v>
      </c>
      <c r="S56" s="11">
        <f t="shared" si="58"/>
        <v>7066</v>
      </c>
      <c r="T56" s="15">
        <f t="shared" si="38"/>
        <v>2.2688000000000001</v>
      </c>
      <c r="U56" s="15">
        <f t="shared" si="39"/>
        <v>2.4392</v>
      </c>
      <c r="V56" s="15">
        <f t="shared" si="40"/>
        <v>2.5611999999999999</v>
      </c>
      <c r="W56" s="15">
        <f t="shared" si="41"/>
        <v>2.6896</v>
      </c>
      <c r="X56" s="15">
        <f t="shared" si="42"/>
        <v>2.7572000000000001</v>
      </c>
      <c r="Y56" s="15">
        <f t="shared" si="43"/>
        <v>2.8264</v>
      </c>
      <c r="Z56" s="11">
        <f t="shared" si="56"/>
        <v>5372</v>
      </c>
      <c r="AA56" s="25">
        <f t="shared" si="60"/>
        <v>5775</v>
      </c>
      <c r="AB56" s="25">
        <f t="shared" si="61"/>
        <v>6064</v>
      </c>
      <c r="AC56" s="25">
        <f t="shared" si="59"/>
        <v>6368</v>
      </c>
      <c r="AD56" s="25">
        <f t="shared" si="62"/>
        <v>6528</v>
      </c>
      <c r="AE56" s="25">
        <f t="shared" si="62"/>
        <v>6692</v>
      </c>
      <c r="AF56" s="24">
        <v>5208</v>
      </c>
      <c r="AG56" s="24" t="e">
        <f>ROUNDUP(AF56*#REF!,0)</f>
        <v>#REF!</v>
      </c>
      <c r="AH56" s="24" t="e">
        <f>ROUNDUP(AG56*#REF!,0)</f>
        <v>#REF!</v>
      </c>
      <c r="AI56" s="24" t="e">
        <f>ROUNDUP(AH56*#REF!,0)</f>
        <v>#REF!</v>
      </c>
      <c r="AJ56" s="24" t="e">
        <f>ROUNDUP(AI56*#REF!,0)</f>
        <v>#REF!</v>
      </c>
      <c r="AK56" s="24" t="e">
        <f>ROUNDUP(AJ56*#REF!,0)</f>
        <v>#REF!</v>
      </c>
      <c r="AL56" s="11">
        <f t="shared" si="44"/>
        <v>1300</v>
      </c>
      <c r="AM56" s="11">
        <f t="shared" si="45"/>
        <v>1398</v>
      </c>
      <c r="AN56" s="11">
        <f t="shared" si="46"/>
        <v>1468</v>
      </c>
      <c r="AO56" s="11">
        <f t="shared" si="47"/>
        <v>1542</v>
      </c>
      <c r="AP56" s="11">
        <f t="shared" si="48"/>
        <v>1581</v>
      </c>
      <c r="AQ56" s="11">
        <f t="shared" si="49"/>
        <v>1621</v>
      </c>
      <c r="AR56" s="37">
        <f t="shared" si="50"/>
        <v>1000</v>
      </c>
      <c r="AS56" s="36">
        <f t="shared" si="51"/>
        <v>1075</v>
      </c>
      <c r="AT56" s="36">
        <f t="shared" si="52"/>
        <v>1129</v>
      </c>
      <c r="AU56" s="36">
        <f t="shared" si="53"/>
        <v>1186</v>
      </c>
      <c r="AV56" s="36">
        <f t="shared" si="54"/>
        <v>1216</v>
      </c>
      <c r="AW56" s="35">
        <f t="shared" si="55"/>
        <v>1247</v>
      </c>
      <c r="AX56" s="207">
        <f t="shared" si="22"/>
        <v>0.29734675205855443</v>
      </c>
    </row>
    <row r="57" spans="2:50" ht="14.4" customHeight="1" x14ac:dyDescent="0.25">
      <c r="B57" s="180"/>
      <c r="C57" s="180"/>
      <c r="D57" s="32" t="s">
        <v>33</v>
      </c>
      <c r="E57" s="34" t="s">
        <v>15</v>
      </c>
      <c r="F57" s="30" t="s">
        <v>14</v>
      </c>
      <c r="G57" s="30" t="s">
        <v>14</v>
      </c>
      <c r="H57" s="28">
        <v>4326</v>
      </c>
      <c r="I57" s="29">
        <v>4651</v>
      </c>
      <c r="J57" s="28">
        <v>4884</v>
      </c>
      <c r="K57" s="28">
        <v>5129</v>
      </c>
      <c r="L57" s="28">
        <v>5258</v>
      </c>
      <c r="M57" s="62">
        <v>5390</v>
      </c>
      <c r="N57" s="11">
        <f t="shared" si="36"/>
        <v>5626</v>
      </c>
      <c r="O57" s="11">
        <f t="shared" si="37"/>
        <v>6048</v>
      </c>
      <c r="P57" s="11">
        <f t="shared" si="57"/>
        <v>6351</v>
      </c>
      <c r="Q57" s="11">
        <f t="shared" si="57"/>
        <v>6669</v>
      </c>
      <c r="R57" s="11">
        <f t="shared" si="58"/>
        <v>6836</v>
      </c>
      <c r="S57" s="11">
        <f t="shared" si="58"/>
        <v>7007</v>
      </c>
      <c r="T57" s="15">
        <f t="shared" si="38"/>
        <v>2.2504</v>
      </c>
      <c r="U57" s="15">
        <f t="shared" si="39"/>
        <v>2.4192</v>
      </c>
      <c r="V57" s="15">
        <f t="shared" si="40"/>
        <v>2.5404</v>
      </c>
      <c r="W57" s="15">
        <f t="shared" si="41"/>
        <v>2.6676000000000002</v>
      </c>
      <c r="X57" s="15">
        <f t="shared" si="42"/>
        <v>2.7343999999999999</v>
      </c>
      <c r="Y57" s="15">
        <f t="shared" si="43"/>
        <v>2.8028</v>
      </c>
      <c r="Z57" s="11">
        <f t="shared" si="56"/>
        <v>5326</v>
      </c>
      <c r="AA57" s="25">
        <f t="shared" si="60"/>
        <v>5726</v>
      </c>
      <c r="AB57" s="25">
        <f t="shared" si="61"/>
        <v>6013</v>
      </c>
      <c r="AC57" s="25">
        <f t="shared" si="59"/>
        <v>6314</v>
      </c>
      <c r="AD57" s="25">
        <f t="shared" si="62"/>
        <v>6472</v>
      </c>
      <c r="AE57" s="25">
        <f t="shared" si="62"/>
        <v>6634</v>
      </c>
      <c r="AF57" s="24">
        <v>5212</v>
      </c>
      <c r="AG57" s="24">
        <f>ROUNDUP(AF57*AR36,0)</f>
        <v>5212000</v>
      </c>
      <c r="AH57" s="24">
        <f>ROUNDUP(AG57*AS36,0)</f>
        <v>5602900000</v>
      </c>
      <c r="AI57" s="24">
        <f>ROUNDUP(AH57*AT36,0)</f>
        <v>6325674100000</v>
      </c>
      <c r="AJ57" s="24">
        <f>ROUNDUP(AI57*AU36,0)</f>
        <v>7495923808500000</v>
      </c>
      <c r="AK57" s="24">
        <f>ROUNDUP(AJ57*AV36,0)</f>
        <v>9.1075474273275003E+18</v>
      </c>
      <c r="AL57" s="11">
        <f t="shared" si="44"/>
        <v>1300</v>
      </c>
      <c r="AM57" s="11">
        <f t="shared" si="45"/>
        <v>1397</v>
      </c>
      <c r="AN57" s="11">
        <f t="shared" si="46"/>
        <v>1467</v>
      </c>
      <c r="AO57" s="11">
        <f t="shared" si="47"/>
        <v>1540</v>
      </c>
      <c r="AP57" s="11">
        <f t="shared" si="48"/>
        <v>1578</v>
      </c>
      <c r="AQ57" s="11">
        <f t="shared" si="49"/>
        <v>1617</v>
      </c>
      <c r="AR57" s="23">
        <f t="shared" si="50"/>
        <v>1000</v>
      </c>
      <c r="AS57" s="11">
        <f t="shared" si="51"/>
        <v>1075</v>
      </c>
      <c r="AT57" s="11">
        <f t="shared" si="52"/>
        <v>1129</v>
      </c>
      <c r="AU57" s="11">
        <f t="shared" si="53"/>
        <v>1185</v>
      </c>
      <c r="AV57" s="11">
        <f t="shared" si="54"/>
        <v>1214</v>
      </c>
      <c r="AW57" s="22">
        <f t="shared" si="55"/>
        <v>1244</v>
      </c>
      <c r="AX57" s="207">
        <f t="shared" si="22"/>
        <v>0.30050855293573742</v>
      </c>
    </row>
    <row r="58" spans="2:50" ht="14.4" customHeight="1" x14ac:dyDescent="0.25">
      <c r="B58" s="180"/>
      <c r="C58" s="180"/>
      <c r="D58" s="32" t="s">
        <v>33</v>
      </c>
      <c r="E58" s="34" t="s">
        <v>13</v>
      </c>
      <c r="F58" s="30" t="s">
        <v>12</v>
      </c>
      <c r="G58" s="30" t="s">
        <v>11</v>
      </c>
      <c r="H58" s="28">
        <v>4280</v>
      </c>
      <c r="I58" s="29">
        <v>4601</v>
      </c>
      <c r="J58" s="28">
        <v>4832</v>
      </c>
      <c r="K58" s="28">
        <v>5074</v>
      </c>
      <c r="L58" s="28">
        <v>5201</v>
      </c>
      <c r="M58" s="62">
        <v>5332</v>
      </c>
      <c r="N58" s="11">
        <f t="shared" si="36"/>
        <v>5580</v>
      </c>
      <c r="O58" s="11">
        <f t="shared" si="37"/>
        <v>5999</v>
      </c>
      <c r="P58" s="11">
        <f t="shared" si="57"/>
        <v>6299</v>
      </c>
      <c r="Q58" s="11">
        <f t="shared" si="57"/>
        <v>6614</v>
      </c>
      <c r="R58" s="11">
        <f t="shared" si="58"/>
        <v>6780</v>
      </c>
      <c r="S58" s="11">
        <f t="shared" si="58"/>
        <v>6950</v>
      </c>
      <c r="T58" s="15">
        <f t="shared" si="38"/>
        <v>2.2320000000000002</v>
      </c>
      <c r="U58" s="15">
        <f t="shared" si="39"/>
        <v>2.3996</v>
      </c>
      <c r="V58" s="15">
        <f t="shared" si="40"/>
        <v>2.5196000000000001</v>
      </c>
      <c r="W58" s="15">
        <f t="shared" si="41"/>
        <v>2.6456</v>
      </c>
      <c r="X58" s="15">
        <f t="shared" si="42"/>
        <v>2.7120000000000002</v>
      </c>
      <c r="Y58" s="15">
        <f t="shared" si="43"/>
        <v>2.78</v>
      </c>
      <c r="Z58" s="11">
        <f t="shared" si="56"/>
        <v>5280</v>
      </c>
      <c r="AA58" s="25">
        <f t="shared" si="60"/>
        <v>5676</v>
      </c>
      <c r="AB58" s="25">
        <f t="shared" si="61"/>
        <v>5960</v>
      </c>
      <c r="AC58" s="25">
        <f t="shared" si="59"/>
        <v>6258</v>
      </c>
      <c r="AD58" s="25">
        <f t="shared" si="62"/>
        <v>6415</v>
      </c>
      <c r="AE58" s="25">
        <f t="shared" si="62"/>
        <v>6576</v>
      </c>
      <c r="AF58" s="24">
        <v>5214</v>
      </c>
      <c r="AG58" s="24">
        <f>ROUNDUP(AF58*AR38,0)</f>
        <v>5214000</v>
      </c>
      <c r="AH58" s="24">
        <f>ROUNDUP(AG58*AS38,0)</f>
        <v>5605050000</v>
      </c>
      <c r="AI58" s="24">
        <f>ROUNDUP(AH58*AT38,0)</f>
        <v>6328101450000</v>
      </c>
      <c r="AJ58" s="24">
        <f>ROUNDUP(AI58*AU38,0)</f>
        <v>7498800218250000</v>
      </c>
      <c r="AK58" s="24">
        <f>ROUNDUP(AJ58*AV38,0)</f>
        <v>9.1035434649554995E+18</v>
      </c>
      <c r="AL58" s="11">
        <f t="shared" si="44"/>
        <v>1300</v>
      </c>
      <c r="AM58" s="11">
        <f t="shared" si="45"/>
        <v>1398</v>
      </c>
      <c r="AN58" s="11">
        <f t="shared" si="46"/>
        <v>1467</v>
      </c>
      <c r="AO58" s="11">
        <f t="shared" si="47"/>
        <v>1540</v>
      </c>
      <c r="AP58" s="11">
        <f t="shared" si="48"/>
        <v>1579</v>
      </c>
      <c r="AQ58" s="11">
        <f t="shared" si="49"/>
        <v>1618</v>
      </c>
      <c r="AR58" s="23">
        <f t="shared" si="50"/>
        <v>1000</v>
      </c>
      <c r="AS58" s="11">
        <f t="shared" si="51"/>
        <v>1075</v>
      </c>
      <c r="AT58" s="11">
        <f t="shared" si="52"/>
        <v>1128</v>
      </c>
      <c r="AU58" s="11">
        <f t="shared" si="53"/>
        <v>1184</v>
      </c>
      <c r="AV58" s="11">
        <f t="shared" si="54"/>
        <v>1214</v>
      </c>
      <c r="AW58" s="22">
        <f t="shared" si="55"/>
        <v>1244</v>
      </c>
      <c r="AX58" s="207">
        <f t="shared" si="22"/>
        <v>0.30373831775700944</v>
      </c>
    </row>
    <row r="59" spans="2:50" ht="14.4" customHeight="1" x14ac:dyDescent="0.25">
      <c r="B59" s="180"/>
      <c r="C59" s="180"/>
      <c r="D59" s="32" t="s">
        <v>33</v>
      </c>
      <c r="E59" s="34" t="s">
        <v>10</v>
      </c>
      <c r="F59" s="88" t="s">
        <v>9</v>
      </c>
      <c r="G59" s="30" t="s">
        <v>8</v>
      </c>
      <c r="H59" s="28">
        <v>4235</v>
      </c>
      <c r="I59" s="29">
        <v>4553</v>
      </c>
      <c r="J59" s="28">
        <v>4781</v>
      </c>
      <c r="K59" s="28">
        <v>5021</v>
      </c>
      <c r="L59" s="28">
        <v>5147</v>
      </c>
      <c r="M59" s="62">
        <v>5276</v>
      </c>
      <c r="N59" s="11">
        <f t="shared" si="36"/>
        <v>5535</v>
      </c>
      <c r="O59" s="11">
        <f t="shared" si="37"/>
        <v>5951</v>
      </c>
      <c r="P59" s="11">
        <f t="shared" si="57"/>
        <v>6249</v>
      </c>
      <c r="Q59" s="11">
        <f t="shared" si="57"/>
        <v>6562</v>
      </c>
      <c r="R59" s="11">
        <f t="shared" si="58"/>
        <v>6727</v>
      </c>
      <c r="S59" s="11">
        <f t="shared" si="58"/>
        <v>6896</v>
      </c>
      <c r="T59" s="15">
        <f t="shared" si="38"/>
        <v>2.214</v>
      </c>
      <c r="U59" s="15">
        <f t="shared" si="39"/>
        <v>2.3803999999999998</v>
      </c>
      <c r="V59" s="15">
        <f t="shared" si="40"/>
        <v>2.4996</v>
      </c>
      <c r="W59" s="15">
        <f t="shared" si="41"/>
        <v>2.6248</v>
      </c>
      <c r="X59" s="15">
        <f t="shared" si="42"/>
        <v>2.6907999999999999</v>
      </c>
      <c r="Y59" s="15">
        <f t="shared" si="43"/>
        <v>2.7584</v>
      </c>
      <c r="Z59" s="11">
        <f t="shared" si="56"/>
        <v>5235</v>
      </c>
      <c r="AA59" s="25">
        <f t="shared" si="60"/>
        <v>5628</v>
      </c>
      <c r="AB59" s="25">
        <f t="shared" si="61"/>
        <v>5910</v>
      </c>
      <c r="AC59" s="25">
        <f t="shared" si="59"/>
        <v>6206</v>
      </c>
      <c r="AD59" s="25">
        <f t="shared" si="62"/>
        <v>6362</v>
      </c>
      <c r="AE59" s="25">
        <f t="shared" si="62"/>
        <v>6522</v>
      </c>
      <c r="AF59" s="24">
        <v>5216</v>
      </c>
      <c r="AG59" s="24" t="e">
        <f>ROUNDUP(AF59*#REF!,0)</f>
        <v>#REF!</v>
      </c>
      <c r="AH59" s="24" t="e">
        <f>ROUNDUP(AG59*#REF!,0)</f>
        <v>#REF!</v>
      </c>
      <c r="AI59" s="24" t="e">
        <f>ROUNDUP(AH59*#REF!,0)</f>
        <v>#REF!</v>
      </c>
      <c r="AJ59" s="24" t="e">
        <f>ROUNDUP(AI59*#REF!,0)</f>
        <v>#REF!</v>
      </c>
      <c r="AK59" s="24" t="e">
        <f>ROUNDUP(AJ59*#REF!,0)</f>
        <v>#REF!</v>
      </c>
      <c r="AL59" s="11">
        <f t="shared" si="44"/>
        <v>1300</v>
      </c>
      <c r="AM59" s="11">
        <f t="shared" si="45"/>
        <v>1398</v>
      </c>
      <c r="AN59" s="11">
        <f t="shared" si="46"/>
        <v>1468</v>
      </c>
      <c r="AO59" s="11">
        <f t="shared" si="47"/>
        <v>1541</v>
      </c>
      <c r="AP59" s="11">
        <f t="shared" si="48"/>
        <v>1580</v>
      </c>
      <c r="AQ59" s="11">
        <f t="shared" si="49"/>
        <v>1620</v>
      </c>
      <c r="AR59" s="23">
        <f t="shared" si="50"/>
        <v>1000</v>
      </c>
      <c r="AS59" s="11">
        <f t="shared" si="51"/>
        <v>1075</v>
      </c>
      <c r="AT59" s="11">
        <f t="shared" si="52"/>
        <v>1129</v>
      </c>
      <c r="AU59" s="11">
        <f t="shared" si="53"/>
        <v>1185</v>
      </c>
      <c r="AV59" s="11">
        <f t="shared" si="54"/>
        <v>1215</v>
      </c>
      <c r="AW59" s="22">
        <f t="shared" si="55"/>
        <v>1246</v>
      </c>
      <c r="AX59" s="207">
        <f t="shared" si="22"/>
        <v>0.30696576151121602</v>
      </c>
    </row>
    <row r="60" spans="2:50" ht="14.4" customHeight="1" x14ac:dyDescent="0.25">
      <c r="B60" s="180"/>
      <c r="C60" s="180"/>
      <c r="D60" s="32" t="s">
        <v>33</v>
      </c>
      <c r="E60" s="34" t="s">
        <v>7</v>
      </c>
      <c r="F60" s="30"/>
      <c r="G60" s="30" t="s">
        <v>2</v>
      </c>
      <c r="H60" s="28">
        <v>4189</v>
      </c>
      <c r="I60" s="29">
        <v>4504</v>
      </c>
      <c r="J60" s="28">
        <v>4730</v>
      </c>
      <c r="K60" s="28">
        <v>4967</v>
      </c>
      <c r="L60" s="28">
        <v>5092</v>
      </c>
      <c r="M60" s="62">
        <v>5220</v>
      </c>
      <c r="N60" s="11">
        <f t="shared" si="36"/>
        <v>5489</v>
      </c>
      <c r="O60" s="11">
        <f t="shared" si="37"/>
        <v>5901</v>
      </c>
      <c r="P60" s="11">
        <f t="shared" si="57"/>
        <v>6197</v>
      </c>
      <c r="Q60" s="11">
        <f t="shared" si="57"/>
        <v>6507</v>
      </c>
      <c r="R60" s="11">
        <f t="shared" si="58"/>
        <v>6670</v>
      </c>
      <c r="S60" s="11">
        <f t="shared" si="58"/>
        <v>6837</v>
      </c>
      <c r="T60" s="15">
        <f t="shared" si="38"/>
        <v>2.1956000000000002</v>
      </c>
      <c r="U60" s="15">
        <f t="shared" si="39"/>
        <v>2.3603999999999998</v>
      </c>
      <c r="V60" s="15">
        <f t="shared" si="40"/>
        <v>2.4788000000000001</v>
      </c>
      <c r="W60" s="15">
        <f t="shared" si="41"/>
        <v>2.6027999999999998</v>
      </c>
      <c r="X60" s="15">
        <f t="shared" si="42"/>
        <v>2.6680000000000001</v>
      </c>
      <c r="Y60" s="15">
        <f t="shared" si="43"/>
        <v>2.7347999999999999</v>
      </c>
      <c r="Z60" s="11">
        <f t="shared" si="56"/>
        <v>5189</v>
      </c>
      <c r="AA60" s="25">
        <f t="shared" si="60"/>
        <v>5579</v>
      </c>
      <c r="AB60" s="25">
        <f t="shared" si="61"/>
        <v>5858</v>
      </c>
      <c r="AC60" s="25">
        <f t="shared" si="59"/>
        <v>6151</v>
      </c>
      <c r="AD60" s="25">
        <f t="shared" si="62"/>
        <v>6305</v>
      </c>
      <c r="AE60" s="25">
        <f t="shared" si="62"/>
        <v>6463</v>
      </c>
      <c r="AF60" s="24">
        <v>5219</v>
      </c>
      <c r="AG60" s="24">
        <f>ROUNDUP(AF60*AR39,0)</f>
        <v>5219000</v>
      </c>
      <c r="AH60" s="24">
        <f>ROUNDUP(AG60*AS39,0)</f>
        <v>5610425000</v>
      </c>
      <c r="AI60" s="24">
        <f>ROUNDUP(AH60*AT39,0)</f>
        <v>6334169825000</v>
      </c>
      <c r="AJ60" s="24">
        <f>ROUNDUP(AI60*AU39,0)</f>
        <v>7505991242625000</v>
      </c>
      <c r="AK60" s="24">
        <f>ROUNDUP(AJ60*AV39,0)</f>
        <v>9.1197793597893796E+18</v>
      </c>
      <c r="AL60" s="11">
        <f t="shared" si="44"/>
        <v>1300</v>
      </c>
      <c r="AM60" s="11">
        <f t="shared" si="45"/>
        <v>1397</v>
      </c>
      <c r="AN60" s="11">
        <f t="shared" si="46"/>
        <v>1467</v>
      </c>
      <c r="AO60" s="11">
        <f t="shared" si="47"/>
        <v>1540</v>
      </c>
      <c r="AP60" s="11">
        <f t="shared" si="48"/>
        <v>1578</v>
      </c>
      <c r="AQ60" s="11">
        <f t="shared" si="49"/>
        <v>1617</v>
      </c>
      <c r="AR60" s="23">
        <f t="shared" si="50"/>
        <v>1000</v>
      </c>
      <c r="AS60" s="11">
        <f t="shared" si="51"/>
        <v>1075</v>
      </c>
      <c r="AT60" s="11">
        <f t="shared" si="52"/>
        <v>1128</v>
      </c>
      <c r="AU60" s="11">
        <f t="shared" si="53"/>
        <v>1184</v>
      </c>
      <c r="AV60" s="11">
        <f t="shared" si="54"/>
        <v>1213</v>
      </c>
      <c r="AW60" s="22">
        <f t="shared" si="55"/>
        <v>1243</v>
      </c>
      <c r="AX60" s="207">
        <f t="shared" si="22"/>
        <v>0.31033659584626405</v>
      </c>
    </row>
    <row r="61" spans="2:50" ht="15" customHeight="1" thickBot="1" x14ac:dyDescent="0.3">
      <c r="B61" s="181"/>
      <c r="C61" s="181"/>
      <c r="D61" s="95" t="s">
        <v>33</v>
      </c>
      <c r="E61" s="34" t="s">
        <v>4</v>
      </c>
      <c r="F61" s="33" t="s">
        <v>3</v>
      </c>
      <c r="G61" s="33" t="s">
        <v>2</v>
      </c>
      <c r="H61" s="69">
        <v>4144</v>
      </c>
      <c r="I61" s="70">
        <v>4455</v>
      </c>
      <c r="J61" s="69">
        <v>4678</v>
      </c>
      <c r="K61" s="69">
        <v>4912</v>
      </c>
      <c r="L61" s="69">
        <v>5035</v>
      </c>
      <c r="M61" s="68">
        <v>5161</v>
      </c>
      <c r="N61" s="11">
        <f t="shared" si="36"/>
        <v>5444</v>
      </c>
      <c r="O61" s="11">
        <f t="shared" si="37"/>
        <v>5853</v>
      </c>
      <c r="P61" s="11">
        <f t="shared" si="57"/>
        <v>6146</v>
      </c>
      <c r="Q61" s="11">
        <f t="shared" si="57"/>
        <v>6454</v>
      </c>
      <c r="R61" s="11">
        <f t="shared" si="58"/>
        <v>6616</v>
      </c>
      <c r="S61" s="11">
        <f t="shared" si="58"/>
        <v>6782</v>
      </c>
      <c r="T61" s="15">
        <f t="shared" si="38"/>
        <v>2.1776</v>
      </c>
      <c r="U61" s="15">
        <f t="shared" si="39"/>
        <v>2.3412000000000002</v>
      </c>
      <c r="V61" s="15">
        <f t="shared" si="40"/>
        <v>2.4584000000000001</v>
      </c>
      <c r="W61" s="15">
        <f t="shared" si="41"/>
        <v>2.5815999999999999</v>
      </c>
      <c r="X61" s="15">
        <f t="shared" si="42"/>
        <v>2.6463999999999999</v>
      </c>
      <c r="Y61" s="15">
        <f t="shared" si="43"/>
        <v>2.7128000000000001</v>
      </c>
      <c r="Z61" s="11">
        <f t="shared" si="56"/>
        <v>5144</v>
      </c>
      <c r="AA61" s="25">
        <f t="shared" si="60"/>
        <v>5530</v>
      </c>
      <c r="AB61" s="25">
        <f t="shared" si="61"/>
        <v>5807</v>
      </c>
      <c r="AC61" s="25">
        <f t="shared" si="59"/>
        <v>6098</v>
      </c>
      <c r="AD61" s="25">
        <f t="shared" si="62"/>
        <v>6251</v>
      </c>
      <c r="AE61" s="25">
        <f t="shared" si="62"/>
        <v>6408</v>
      </c>
      <c r="AF61" s="24">
        <v>5220</v>
      </c>
      <c r="AG61" s="24" t="e">
        <f>ROUNDUP(AF61*#REF!,0)</f>
        <v>#REF!</v>
      </c>
      <c r="AH61" s="24" t="e">
        <f>ROUNDUP(AG61*#REF!,0)</f>
        <v>#REF!</v>
      </c>
      <c r="AI61" s="24" t="e">
        <f>ROUNDUP(AH61*#REF!,0)</f>
        <v>#REF!</v>
      </c>
      <c r="AJ61" s="24" t="e">
        <f>ROUNDUP(AI61*#REF!,0)</f>
        <v>#REF!</v>
      </c>
      <c r="AK61" s="24" t="e">
        <f>ROUNDUP(AJ61*#REF!,0)</f>
        <v>#REF!</v>
      </c>
      <c r="AL61" s="11">
        <f t="shared" si="44"/>
        <v>1300</v>
      </c>
      <c r="AM61" s="11">
        <f t="shared" si="45"/>
        <v>1398</v>
      </c>
      <c r="AN61" s="11">
        <f t="shared" si="46"/>
        <v>1468</v>
      </c>
      <c r="AO61" s="11">
        <f t="shared" si="47"/>
        <v>1542</v>
      </c>
      <c r="AP61" s="11">
        <f t="shared" si="48"/>
        <v>1581</v>
      </c>
      <c r="AQ61" s="11">
        <f t="shared" si="49"/>
        <v>1621</v>
      </c>
      <c r="AR61" s="58">
        <f t="shared" si="50"/>
        <v>1000</v>
      </c>
      <c r="AS61" s="57">
        <f t="shared" si="51"/>
        <v>1075</v>
      </c>
      <c r="AT61" s="57">
        <f t="shared" si="52"/>
        <v>1129</v>
      </c>
      <c r="AU61" s="57">
        <f t="shared" si="53"/>
        <v>1186</v>
      </c>
      <c r="AV61" s="57">
        <f t="shared" si="54"/>
        <v>1216</v>
      </c>
      <c r="AW61" s="56">
        <f t="shared" si="55"/>
        <v>1247</v>
      </c>
      <c r="AX61" s="207">
        <f t="shared" si="22"/>
        <v>0.31370656370656369</v>
      </c>
    </row>
    <row r="62" spans="2:50" ht="55.8" thickBot="1" x14ac:dyDescent="0.3">
      <c r="B62" s="84">
        <v>12</v>
      </c>
      <c r="C62" s="55" t="s">
        <v>34</v>
      </c>
      <c r="D62" s="53" t="s">
        <v>33</v>
      </c>
      <c r="E62" s="52" t="s">
        <v>0</v>
      </c>
      <c r="F62" s="52" t="s">
        <v>24</v>
      </c>
      <c r="G62" s="94" t="s">
        <v>24</v>
      </c>
      <c r="H62" s="48">
        <v>4098</v>
      </c>
      <c r="I62" s="51">
        <v>4406</v>
      </c>
      <c r="J62" s="50">
        <v>4627</v>
      </c>
      <c r="K62" s="50">
        <v>4859</v>
      </c>
      <c r="L62" s="50">
        <v>4981</v>
      </c>
      <c r="M62" s="49">
        <v>5106</v>
      </c>
      <c r="N62" s="11">
        <f t="shared" si="36"/>
        <v>5398</v>
      </c>
      <c r="O62" s="11">
        <f t="shared" si="37"/>
        <v>5803</v>
      </c>
      <c r="P62" s="11">
        <f t="shared" si="57"/>
        <v>6094</v>
      </c>
      <c r="Q62" s="11">
        <f t="shared" si="57"/>
        <v>6399</v>
      </c>
      <c r="R62" s="11">
        <f t="shared" si="58"/>
        <v>6559</v>
      </c>
      <c r="S62" s="11">
        <f t="shared" si="58"/>
        <v>6723</v>
      </c>
      <c r="T62" s="15">
        <f t="shared" si="38"/>
        <v>2.1591999999999998</v>
      </c>
      <c r="U62" s="15">
        <f t="shared" si="39"/>
        <v>2.3212000000000002</v>
      </c>
      <c r="V62" s="15">
        <f t="shared" si="40"/>
        <v>2.4376000000000002</v>
      </c>
      <c r="W62" s="15">
        <f t="shared" si="41"/>
        <v>2.5596000000000001</v>
      </c>
      <c r="X62" s="15">
        <f t="shared" si="42"/>
        <v>2.6236000000000002</v>
      </c>
      <c r="Y62" s="15">
        <f t="shared" si="43"/>
        <v>2.6892</v>
      </c>
      <c r="Z62" s="14">
        <f t="shared" si="56"/>
        <v>5098</v>
      </c>
      <c r="AA62" s="13">
        <f t="shared" si="60"/>
        <v>5481</v>
      </c>
      <c r="AB62" s="13">
        <f t="shared" si="61"/>
        <v>5756</v>
      </c>
      <c r="AC62" s="13">
        <f t="shared" si="59"/>
        <v>6044</v>
      </c>
      <c r="AD62" s="13">
        <f t="shared" si="62"/>
        <v>6196</v>
      </c>
      <c r="AE62" s="13">
        <f t="shared" si="62"/>
        <v>6351</v>
      </c>
      <c r="AF62" s="12">
        <v>5221</v>
      </c>
      <c r="AG62" s="12">
        <f>ROUNDUP(AF62*AR40,0)</f>
        <v>5221000</v>
      </c>
      <c r="AH62" s="12">
        <f>ROUNDUP(AG62*AS40,0)</f>
        <v>5612575000</v>
      </c>
      <c r="AI62" s="12">
        <f>ROUNDUP(AH62*AT40,0)</f>
        <v>6330984600000</v>
      </c>
      <c r="AJ62" s="12">
        <f>ROUNDUP(AI62*AU40,0)</f>
        <v>7495885766400000</v>
      </c>
      <c r="AK62" s="12">
        <f>ROUNDUP(AJ62*AV40,0)</f>
        <v>9.0925094346432E+18</v>
      </c>
      <c r="AL62" s="11">
        <f t="shared" si="44"/>
        <v>1300</v>
      </c>
      <c r="AM62" s="11">
        <f t="shared" si="45"/>
        <v>1397</v>
      </c>
      <c r="AN62" s="11">
        <f t="shared" si="46"/>
        <v>1467</v>
      </c>
      <c r="AO62" s="11">
        <f t="shared" si="47"/>
        <v>1540</v>
      </c>
      <c r="AP62" s="11">
        <f t="shared" si="48"/>
        <v>1578</v>
      </c>
      <c r="AQ62" s="11">
        <f t="shared" si="49"/>
        <v>1617</v>
      </c>
      <c r="AR62" s="47">
        <f t="shared" si="50"/>
        <v>1000</v>
      </c>
      <c r="AS62" s="46">
        <f t="shared" si="51"/>
        <v>1075</v>
      </c>
      <c r="AT62" s="46">
        <f t="shared" si="52"/>
        <v>1129</v>
      </c>
      <c r="AU62" s="46">
        <f t="shared" si="53"/>
        <v>1185</v>
      </c>
      <c r="AV62" s="46">
        <f t="shared" si="54"/>
        <v>1215</v>
      </c>
      <c r="AW62" s="45">
        <f t="shared" si="55"/>
        <v>1245</v>
      </c>
      <c r="AX62" s="207">
        <f t="shared" si="22"/>
        <v>0.31722791605661294</v>
      </c>
    </row>
    <row r="63" spans="2:50" ht="28.2" customHeight="1" x14ac:dyDescent="0.25">
      <c r="B63" s="188"/>
      <c r="C63" s="204" t="s">
        <v>32</v>
      </c>
      <c r="D63" s="32" t="s">
        <v>25</v>
      </c>
      <c r="E63" s="43" t="s">
        <v>17</v>
      </c>
      <c r="F63" s="30" t="s">
        <v>17</v>
      </c>
      <c r="G63" s="30" t="s">
        <v>31</v>
      </c>
      <c r="H63" s="28">
        <v>4463</v>
      </c>
      <c r="I63" s="29">
        <v>4798</v>
      </c>
      <c r="J63" s="28">
        <v>5038</v>
      </c>
      <c r="K63" s="28">
        <v>5290</v>
      </c>
      <c r="L63" s="28">
        <v>5423</v>
      </c>
      <c r="M63" s="62">
        <v>5559</v>
      </c>
      <c r="N63" s="11">
        <f t="shared" si="36"/>
        <v>5763</v>
      </c>
      <c r="O63" s="11">
        <f t="shared" si="37"/>
        <v>6196</v>
      </c>
      <c r="P63" s="11">
        <f t="shared" si="57"/>
        <v>6506</v>
      </c>
      <c r="Q63" s="11">
        <f t="shared" si="57"/>
        <v>6832</v>
      </c>
      <c r="R63" s="11">
        <f t="shared" si="58"/>
        <v>7003</v>
      </c>
      <c r="S63" s="11">
        <f t="shared" si="58"/>
        <v>7179</v>
      </c>
      <c r="T63" s="15">
        <f t="shared" si="38"/>
        <v>2.3052000000000001</v>
      </c>
      <c r="U63" s="15">
        <f t="shared" si="39"/>
        <v>2.4784000000000002</v>
      </c>
      <c r="V63" s="15">
        <f t="shared" si="40"/>
        <v>2.6023999999999998</v>
      </c>
      <c r="W63" s="15">
        <f t="shared" si="41"/>
        <v>2.7328000000000001</v>
      </c>
      <c r="X63" s="15">
        <f t="shared" si="42"/>
        <v>2.8012000000000001</v>
      </c>
      <c r="Y63" s="15">
        <f t="shared" si="43"/>
        <v>2.8715999999999999</v>
      </c>
      <c r="Z63" s="11">
        <f t="shared" si="56"/>
        <v>5463</v>
      </c>
      <c r="AA63" s="25">
        <f t="shared" si="60"/>
        <v>5873</v>
      </c>
      <c r="AB63" s="25">
        <f t="shared" si="61"/>
        <v>6167</v>
      </c>
      <c r="AC63" s="25">
        <f t="shared" si="59"/>
        <v>6476</v>
      </c>
      <c r="AD63" s="25">
        <f t="shared" si="62"/>
        <v>6638</v>
      </c>
      <c r="AE63" s="25">
        <f t="shared" si="62"/>
        <v>6804</v>
      </c>
      <c r="AF63" s="24">
        <v>5225</v>
      </c>
      <c r="AG63" s="24">
        <f>ROUNDUP(AF63*AR42,0)</f>
        <v>5225000</v>
      </c>
      <c r="AH63" s="24">
        <f>ROUNDUP(AG63*AS42,0)</f>
        <v>5616875000</v>
      </c>
      <c r="AI63" s="24">
        <f>ROUNDUP(AH63*AT42,0)</f>
        <v>6341451875000</v>
      </c>
      <c r="AJ63" s="24">
        <f>ROUNDUP(AI63*AU42,0)</f>
        <v>7514620471875000</v>
      </c>
      <c r="AK63" s="24">
        <f>ROUNDUP(AJ63*AV42,0)</f>
        <v>9.1302638733281198E+18</v>
      </c>
      <c r="AL63" s="11">
        <f t="shared" si="44"/>
        <v>1300</v>
      </c>
      <c r="AM63" s="11">
        <f t="shared" si="45"/>
        <v>1398</v>
      </c>
      <c r="AN63" s="11">
        <f t="shared" si="46"/>
        <v>1468</v>
      </c>
      <c r="AO63" s="11">
        <f t="shared" si="47"/>
        <v>1542</v>
      </c>
      <c r="AP63" s="11">
        <f t="shared" si="48"/>
        <v>1580</v>
      </c>
      <c r="AQ63" s="11">
        <f t="shared" si="49"/>
        <v>1620</v>
      </c>
      <c r="AR63" s="23">
        <f t="shared" si="50"/>
        <v>1000</v>
      </c>
      <c r="AS63" s="11">
        <f t="shared" si="51"/>
        <v>1075</v>
      </c>
      <c r="AT63" s="11">
        <f t="shared" si="52"/>
        <v>1129</v>
      </c>
      <c r="AU63" s="11">
        <f t="shared" si="53"/>
        <v>1186</v>
      </c>
      <c r="AV63" s="11">
        <f t="shared" si="54"/>
        <v>1215</v>
      </c>
      <c r="AW63" s="22">
        <f t="shared" si="55"/>
        <v>1245</v>
      </c>
      <c r="AX63" s="207">
        <f t="shared" si="22"/>
        <v>0.29128388976025099</v>
      </c>
    </row>
    <row r="64" spans="2:50" ht="14.4" customHeight="1" x14ac:dyDescent="0.25">
      <c r="B64" s="189"/>
      <c r="C64" s="205"/>
      <c r="D64" s="32" t="s">
        <v>25</v>
      </c>
      <c r="E64" s="34" t="s">
        <v>15</v>
      </c>
      <c r="F64" s="30" t="s">
        <v>30</v>
      </c>
      <c r="G64" s="30" t="s">
        <v>11</v>
      </c>
      <c r="H64" s="28">
        <v>4326</v>
      </c>
      <c r="I64" s="29">
        <v>4651</v>
      </c>
      <c r="J64" s="28">
        <v>4884</v>
      </c>
      <c r="K64" s="28">
        <v>5129</v>
      </c>
      <c r="L64" s="28">
        <v>5258</v>
      </c>
      <c r="M64" s="62">
        <v>5390</v>
      </c>
      <c r="N64" s="11">
        <f t="shared" si="36"/>
        <v>5626</v>
      </c>
      <c r="O64" s="11">
        <f t="shared" si="37"/>
        <v>6048</v>
      </c>
      <c r="P64" s="11">
        <f t="shared" si="57"/>
        <v>6351</v>
      </c>
      <c r="Q64" s="11">
        <f t="shared" si="57"/>
        <v>6669</v>
      </c>
      <c r="R64" s="11">
        <f t="shared" si="58"/>
        <v>6836</v>
      </c>
      <c r="S64" s="11">
        <f t="shared" si="58"/>
        <v>7007</v>
      </c>
      <c r="T64" s="15">
        <f t="shared" si="38"/>
        <v>2.2504</v>
      </c>
      <c r="U64" s="15">
        <f t="shared" si="39"/>
        <v>2.4192</v>
      </c>
      <c r="V64" s="15">
        <f t="shared" si="40"/>
        <v>2.5404</v>
      </c>
      <c r="W64" s="15">
        <f t="shared" si="41"/>
        <v>2.6676000000000002</v>
      </c>
      <c r="X64" s="15">
        <f t="shared" si="42"/>
        <v>2.7343999999999999</v>
      </c>
      <c r="Y64" s="15">
        <f t="shared" si="43"/>
        <v>2.8028</v>
      </c>
      <c r="Z64" s="11">
        <f t="shared" si="56"/>
        <v>5326</v>
      </c>
      <c r="AA64" s="25">
        <f t="shared" si="60"/>
        <v>5726</v>
      </c>
      <c r="AB64" s="25">
        <f t="shared" si="61"/>
        <v>6013</v>
      </c>
      <c r="AC64" s="25">
        <f t="shared" si="59"/>
        <v>6314</v>
      </c>
      <c r="AD64" s="25">
        <f t="shared" si="62"/>
        <v>6472</v>
      </c>
      <c r="AE64" s="25">
        <f t="shared" si="62"/>
        <v>6634</v>
      </c>
      <c r="AF64" s="24">
        <v>5227</v>
      </c>
      <c r="AG64" s="24">
        <f>ROUNDUP(AF64*AR44,0)</f>
        <v>5227000</v>
      </c>
      <c r="AH64" s="24">
        <f>ROUNDUP(AG64*AS44,0)</f>
        <v>5619025000</v>
      </c>
      <c r="AI64" s="24">
        <f>ROUNDUP(AH64*AT44,0)</f>
        <v>6343879225000</v>
      </c>
      <c r="AJ64" s="24">
        <f>ROUNDUP(AI64*AU44,0)</f>
        <v>7517496881625000</v>
      </c>
      <c r="AK64" s="24">
        <f>ROUNDUP(AJ64*AV44,0)</f>
        <v>9.1337587111743795E+18</v>
      </c>
      <c r="AL64" s="11">
        <f t="shared" si="44"/>
        <v>1300</v>
      </c>
      <c r="AM64" s="11">
        <f t="shared" si="45"/>
        <v>1397</v>
      </c>
      <c r="AN64" s="11">
        <f t="shared" si="46"/>
        <v>1467</v>
      </c>
      <c r="AO64" s="11">
        <f t="shared" si="47"/>
        <v>1540</v>
      </c>
      <c r="AP64" s="11">
        <f t="shared" si="48"/>
        <v>1578</v>
      </c>
      <c r="AQ64" s="11">
        <f t="shared" si="49"/>
        <v>1617</v>
      </c>
      <c r="AR64" s="23">
        <f t="shared" si="50"/>
        <v>1000</v>
      </c>
      <c r="AS64" s="11">
        <f t="shared" si="51"/>
        <v>1075</v>
      </c>
      <c r="AT64" s="11">
        <f t="shared" si="52"/>
        <v>1129</v>
      </c>
      <c r="AU64" s="11">
        <f t="shared" si="53"/>
        <v>1185</v>
      </c>
      <c r="AV64" s="11">
        <f t="shared" si="54"/>
        <v>1214</v>
      </c>
      <c r="AW64" s="22">
        <f t="shared" si="55"/>
        <v>1244</v>
      </c>
      <c r="AX64" s="207">
        <f t="shared" si="22"/>
        <v>0.30050855293573742</v>
      </c>
    </row>
    <row r="65" spans="2:50" ht="14.4" customHeight="1" x14ac:dyDescent="0.25">
      <c r="B65" s="189"/>
      <c r="C65" s="205"/>
      <c r="D65" s="32" t="s">
        <v>25</v>
      </c>
      <c r="E65" s="34" t="s">
        <v>13</v>
      </c>
      <c r="F65" s="30" t="s">
        <v>12</v>
      </c>
      <c r="G65" s="30" t="s">
        <v>11</v>
      </c>
      <c r="H65" s="28">
        <v>4235</v>
      </c>
      <c r="I65" s="29">
        <v>4553</v>
      </c>
      <c r="J65" s="28">
        <v>4781</v>
      </c>
      <c r="K65" s="28">
        <v>5021</v>
      </c>
      <c r="L65" s="28">
        <v>5147</v>
      </c>
      <c r="M65" s="62">
        <v>5276</v>
      </c>
      <c r="N65" s="11">
        <f t="shared" si="36"/>
        <v>5535</v>
      </c>
      <c r="O65" s="11">
        <f t="shared" si="37"/>
        <v>5951</v>
      </c>
      <c r="P65" s="11">
        <f t="shared" si="57"/>
        <v>6249</v>
      </c>
      <c r="Q65" s="11">
        <f t="shared" si="57"/>
        <v>6562</v>
      </c>
      <c r="R65" s="11">
        <f t="shared" si="58"/>
        <v>6727</v>
      </c>
      <c r="S65" s="11">
        <f t="shared" si="58"/>
        <v>6896</v>
      </c>
      <c r="T65" s="15">
        <f t="shared" si="38"/>
        <v>2.214</v>
      </c>
      <c r="U65" s="15">
        <f t="shared" si="39"/>
        <v>2.3803999999999998</v>
      </c>
      <c r="V65" s="15">
        <f t="shared" si="40"/>
        <v>2.4996</v>
      </c>
      <c r="W65" s="15">
        <f t="shared" si="41"/>
        <v>2.6248</v>
      </c>
      <c r="X65" s="15">
        <f t="shared" si="42"/>
        <v>2.6907999999999999</v>
      </c>
      <c r="Y65" s="15">
        <f t="shared" si="43"/>
        <v>2.7584</v>
      </c>
      <c r="Z65" s="11">
        <f t="shared" si="56"/>
        <v>5235</v>
      </c>
      <c r="AA65" s="25">
        <f t="shared" si="60"/>
        <v>5628</v>
      </c>
      <c r="AB65" s="25">
        <f t="shared" si="61"/>
        <v>5910</v>
      </c>
      <c r="AC65" s="25">
        <f t="shared" si="59"/>
        <v>6206</v>
      </c>
      <c r="AD65" s="25">
        <f t="shared" si="62"/>
        <v>6362</v>
      </c>
      <c r="AE65" s="25">
        <f t="shared" si="62"/>
        <v>6522</v>
      </c>
      <c r="AF65" s="24">
        <v>5228</v>
      </c>
      <c r="AG65" s="24" t="e">
        <f>ROUNDUP(AF65*#REF!,0)</f>
        <v>#REF!</v>
      </c>
      <c r="AH65" s="24" t="e">
        <f>ROUNDUP(AG65*#REF!,0)</f>
        <v>#REF!</v>
      </c>
      <c r="AI65" s="24" t="e">
        <f>ROUNDUP(AH65*#REF!,0)</f>
        <v>#REF!</v>
      </c>
      <c r="AJ65" s="24" t="e">
        <f>ROUNDUP(AI65*#REF!,0)</f>
        <v>#REF!</v>
      </c>
      <c r="AK65" s="24" t="e">
        <f>ROUNDUP(AJ65*#REF!,0)</f>
        <v>#REF!</v>
      </c>
      <c r="AL65" s="11">
        <f t="shared" si="44"/>
        <v>1300</v>
      </c>
      <c r="AM65" s="11">
        <f t="shared" si="45"/>
        <v>1398</v>
      </c>
      <c r="AN65" s="11">
        <f t="shared" si="46"/>
        <v>1468</v>
      </c>
      <c r="AO65" s="11">
        <f t="shared" si="47"/>
        <v>1541</v>
      </c>
      <c r="AP65" s="11">
        <f t="shared" si="48"/>
        <v>1580</v>
      </c>
      <c r="AQ65" s="11">
        <f t="shared" si="49"/>
        <v>1620</v>
      </c>
      <c r="AR65" s="23">
        <f t="shared" si="50"/>
        <v>1000</v>
      </c>
      <c r="AS65" s="11">
        <f t="shared" si="51"/>
        <v>1075</v>
      </c>
      <c r="AT65" s="11">
        <f t="shared" si="52"/>
        <v>1129</v>
      </c>
      <c r="AU65" s="11">
        <f t="shared" si="53"/>
        <v>1185</v>
      </c>
      <c r="AV65" s="11">
        <f t="shared" si="54"/>
        <v>1215</v>
      </c>
      <c r="AW65" s="22">
        <f t="shared" si="55"/>
        <v>1246</v>
      </c>
      <c r="AX65" s="207">
        <f t="shared" si="22"/>
        <v>0.30696576151121602</v>
      </c>
    </row>
    <row r="66" spans="2:50" ht="14.4" customHeight="1" x14ac:dyDescent="0.25">
      <c r="B66" s="189"/>
      <c r="C66" s="205"/>
      <c r="D66" s="32" t="s">
        <v>25</v>
      </c>
      <c r="E66" s="31" t="s">
        <v>10</v>
      </c>
      <c r="F66" s="88" t="s">
        <v>9</v>
      </c>
      <c r="G66" s="30" t="s">
        <v>8</v>
      </c>
      <c r="H66" s="28">
        <v>4189</v>
      </c>
      <c r="I66" s="29">
        <v>4504</v>
      </c>
      <c r="J66" s="28">
        <v>4730</v>
      </c>
      <c r="K66" s="28">
        <v>4967</v>
      </c>
      <c r="L66" s="28">
        <v>5092</v>
      </c>
      <c r="M66" s="62">
        <v>5220</v>
      </c>
      <c r="N66" s="11">
        <f t="shared" si="36"/>
        <v>5489</v>
      </c>
      <c r="O66" s="11">
        <f t="shared" si="37"/>
        <v>5901</v>
      </c>
      <c r="P66" s="11">
        <f t="shared" si="57"/>
        <v>6197</v>
      </c>
      <c r="Q66" s="11">
        <f t="shared" si="57"/>
        <v>6507</v>
      </c>
      <c r="R66" s="11">
        <f t="shared" si="58"/>
        <v>6670</v>
      </c>
      <c r="S66" s="11">
        <f t="shared" si="58"/>
        <v>6837</v>
      </c>
      <c r="T66" s="15">
        <f t="shared" si="38"/>
        <v>2.1956000000000002</v>
      </c>
      <c r="U66" s="15">
        <f t="shared" si="39"/>
        <v>2.3603999999999998</v>
      </c>
      <c r="V66" s="15">
        <f t="shared" si="40"/>
        <v>2.4788000000000001</v>
      </c>
      <c r="W66" s="15">
        <f t="shared" si="41"/>
        <v>2.6027999999999998</v>
      </c>
      <c r="X66" s="15">
        <f t="shared" si="42"/>
        <v>2.6680000000000001</v>
      </c>
      <c r="Y66" s="15">
        <f t="shared" si="43"/>
        <v>2.7347999999999999</v>
      </c>
      <c r="Z66" s="11">
        <f t="shared" si="56"/>
        <v>5189</v>
      </c>
      <c r="AA66" s="25">
        <f t="shared" si="60"/>
        <v>5579</v>
      </c>
      <c r="AB66" s="25">
        <f t="shared" si="61"/>
        <v>5858</v>
      </c>
      <c r="AC66" s="25">
        <f t="shared" si="59"/>
        <v>6151</v>
      </c>
      <c r="AD66" s="25">
        <f t="shared" si="62"/>
        <v>6305</v>
      </c>
      <c r="AE66" s="25">
        <f t="shared" si="62"/>
        <v>6463</v>
      </c>
      <c r="AF66" s="24">
        <v>5230</v>
      </c>
      <c r="AG66" s="24" t="e">
        <f>ROUNDUP(AF66*#REF!,0)</f>
        <v>#REF!</v>
      </c>
      <c r="AH66" s="24" t="e">
        <f>ROUNDUP(AG66*#REF!,0)</f>
        <v>#REF!</v>
      </c>
      <c r="AI66" s="24" t="e">
        <f>ROUNDUP(AH66*#REF!,0)</f>
        <v>#REF!</v>
      </c>
      <c r="AJ66" s="24" t="e">
        <f>ROUNDUP(AI66*#REF!,0)</f>
        <v>#REF!</v>
      </c>
      <c r="AK66" s="24" t="e">
        <f>ROUNDUP(AJ66*#REF!,0)</f>
        <v>#REF!</v>
      </c>
      <c r="AL66" s="11">
        <f t="shared" si="44"/>
        <v>1300</v>
      </c>
      <c r="AM66" s="11">
        <f t="shared" si="45"/>
        <v>1397</v>
      </c>
      <c r="AN66" s="11">
        <f t="shared" si="46"/>
        <v>1467</v>
      </c>
      <c r="AO66" s="11">
        <f t="shared" si="47"/>
        <v>1540</v>
      </c>
      <c r="AP66" s="11">
        <f t="shared" si="48"/>
        <v>1578</v>
      </c>
      <c r="AQ66" s="11">
        <f t="shared" si="49"/>
        <v>1617</v>
      </c>
      <c r="AR66" s="23">
        <f t="shared" si="50"/>
        <v>1000</v>
      </c>
      <c r="AS66" s="11">
        <f t="shared" si="51"/>
        <v>1075</v>
      </c>
      <c r="AT66" s="11">
        <f t="shared" si="52"/>
        <v>1128</v>
      </c>
      <c r="AU66" s="11">
        <f t="shared" si="53"/>
        <v>1184</v>
      </c>
      <c r="AV66" s="11">
        <f t="shared" si="54"/>
        <v>1213</v>
      </c>
      <c r="AW66" s="22">
        <f t="shared" si="55"/>
        <v>1243</v>
      </c>
      <c r="AX66" s="207">
        <f t="shared" si="22"/>
        <v>0.31033659584626405</v>
      </c>
    </row>
    <row r="67" spans="2:50" ht="14.4" customHeight="1" thickBot="1" x14ac:dyDescent="0.3">
      <c r="B67" s="190"/>
      <c r="C67" s="206"/>
      <c r="D67" s="21" t="s">
        <v>25</v>
      </c>
      <c r="E67" s="87" t="s">
        <v>7</v>
      </c>
      <c r="F67" s="20" t="s">
        <v>29</v>
      </c>
      <c r="G67" s="20" t="s">
        <v>5</v>
      </c>
      <c r="H67" s="18">
        <v>4144</v>
      </c>
      <c r="I67" s="19">
        <v>4455</v>
      </c>
      <c r="J67" s="18">
        <v>4678</v>
      </c>
      <c r="K67" s="18">
        <v>4912</v>
      </c>
      <c r="L67" s="18">
        <v>5035</v>
      </c>
      <c r="M67" s="59">
        <v>5161</v>
      </c>
      <c r="N67" s="11">
        <f t="shared" si="36"/>
        <v>5444</v>
      </c>
      <c r="O67" s="11">
        <f t="shared" si="37"/>
        <v>5853</v>
      </c>
      <c r="P67" s="11">
        <f t="shared" si="57"/>
        <v>6146</v>
      </c>
      <c r="Q67" s="11">
        <f t="shared" si="57"/>
        <v>6454</v>
      </c>
      <c r="R67" s="11">
        <f t="shared" si="58"/>
        <v>6616</v>
      </c>
      <c r="S67" s="11">
        <f t="shared" si="58"/>
        <v>6782</v>
      </c>
      <c r="T67" s="15">
        <f t="shared" si="38"/>
        <v>2.1776</v>
      </c>
      <c r="U67" s="15">
        <f t="shared" si="39"/>
        <v>2.3412000000000002</v>
      </c>
      <c r="V67" s="15">
        <f t="shared" si="40"/>
        <v>2.4584000000000001</v>
      </c>
      <c r="W67" s="15">
        <f t="shared" si="41"/>
        <v>2.5815999999999999</v>
      </c>
      <c r="X67" s="15">
        <f t="shared" si="42"/>
        <v>2.6463999999999999</v>
      </c>
      <c r="Y67" s="15">
        <f t="shared" si="43"/>
        <v>2.7128000000000001</v>
      </c>
      <c r="Z67" s="11">
        <f t="shared" si="56"/>
        <v>5144</v>
      </c>
      <c r="AA67" s="25">
        <f t="shared" si="60"/>
        <v>5530</v>
      </c>
      <c r="AB67" s="25">
        <f t="shared" si="61"/>
        <v>5807</v>
      </c>
      <c r="AC67" s="25">
        <f t="shared" si="59"/>
        <v>6098</v>
      </c>
      <c r="AD67" s="25">
        <f t="shared" si="62"/>
        <v>6251</v>
      </c>
      <c r="AE67" s="25">
        <f t="shared" si="62"/>
        <v>6408</v>
      </c>
      <c r="AF67" s="24">
        <v>5232</v>
      </c>
      <c r="AG67" s="24" t="e">
        <f>ROUNDUP(AF67*#REF!,0)</f>
        <v>#REF!</v>
      </c>
      <c r="AH67" s="24" t="e">
        <f>ROUNDUP(AG67*#REF!,0)</f>
        <v>#REF!</v>
      </c>
      <c r="AI67" s="24" t="e">
        <f>ROUNDUP(AH67*#REF!,0)</f>
        <v>#REF!</v>
      </c>
      <c r="AJ67" s="24" t="e">
        <f>ROUNDUP(AI67*#REF!,0)</f>
        <v>#REF!</v>
      </c>
      <c r="AK67" s="24" t="e">
        <f>ROUNDUP(AJ67*#REF!,0)</f>
        <v>#REF!</v>
      </c>
      <c r="AL67" s="11">
        <f t="shared" si="44"/>
        <v>1300</v>
      </c>
      <c r="AM67" s="11">
        <f t="shared" si="45"/>
        <v>1398</v>
      </c>
      <c r="AN67" s="11">
        <f t="shared" si="46"/>
        <v>1468</v>
      </c>
      <c r="AO67" s="11">
        <f t="shared" si="47"/>
        <v>1542</v>
      </c>
      <c r="AP67" s="11">
        <f t="shared" si="48"/>
        <v>1581</v>
      </c>
      <c r="AQ67" s="11">
        <f t="shared" si="49"/>
        <v>1621</v>
      </c>
      <c r="AR67" s="76">
        <f t="shared" si="50"/>
        <v>1000</v>
      </c>
      <c r="AS67" s="75">
        <f t="shared" si="51"/>
        <v>1075</v>
      </c>
      <c r="AT67" s="75">
        <f t="shared" si="52"/>
        <v>1129</v>
      </c>
      <c r="AU67" s="75">
        <f t="shared" si="53"/>
        <v>1186</v>
      </c>
      <c r="AV67" s="75">
        <f t="shared" si="54"/>
        <v>1216</v>
      </c>
      <c r="AW67" s="74">
        <f t="shared" si="55"/>
        <v>1247</v>
      </c>
      <c r="AX67" s="207">
        <f t="shared" si="22"/>
        <v>0.31370656370656369</v>
      </c>
    </row>
    <row r="68" spans="2:50" ht="28.2" customHeight="1" x14ac:dyDescent="0.25">
      <c r="B68" s="179">
        <v>14</v>
      </c>
      <c r="C68" s="201" t="s">
        <v>28</v>
      </c>
      <c r="D68" s="93" t="s">
        <v>25</v>
      </c>
      <c r="E68" s="43" t="s">
        <v>17</v>
      </c>
      <c r="F68" s="92" t="s">
        <v>17</v>
      </c>
      <c r="G68" s="92" t="s">
        <v>16</v>
      </c>
      <c r="H68" s="28">
        <v>4372</v>
      </c>
      <c r="I68" s="29">
        <v>4700</v>
      </c>
      <c r="J68" s="28">
        <v>4935</v>
      </c>
      <c r="K68" s="28">
        <v>5182</v>
      </c>
      <c r="L68" s="28">
        <v>5312</v>
      </c>
      <c r="M68" s="28">
        <v>5445</v>
      </c>
      <c r="N68" s="11">
        <f t="shared" si="36"/>
        <v>5672</v>
      </c>
      <c r="O68" s="11">
        <f t="shared" si="37"/>
        <v>6098</v>
      </c>
      <c r="P68" s="11">
        <f t="shared" ref="P68:Q87" si="63">ROUNDUP(O68*1.05,0)</f>
        <v>6403</v>
      </c>
      <c r="Q68" s="11">
        <f t="shared" si="63"/>
        <v>6724</v>
      </c>
      <c r="R68" s="11">
        <f t="shared" ref="R68:S87" si="64">ROUNDUP(Q68*1.025,0)</f>
        <v>6893</v>
      </c>
      <c r="S68" s="11">
        <f t="shared" si="64"/>
        <v>7066</v>
      </c>
      <c r="T68" s="15">
        <f t="shared" si="38"/>
        <v>2.2688000000000001</v>
      </c>
      <c r="U68" s="15">
        <f t="shared" si="39"/>
        <v>2.4392</v>
      </c>
      <c r="V68" s="15">
        <f t="shared" si="40"/>
        <v>2.5611999999999999</v>
      </c>
      <c r="W68" s="15">
        <f t="shared" si="41"/>
        <v>2.6896</v>
      </c>
      <c r="X68" s="15">
        <f t="shared" si="42"/>
        <v>2.7572000000000001</v>
      </c>
      <c r="Y68" s="15">
        <f t="shared" si="43"/>
        <v>2.8264</v>
      </c>
      <c r="Z68" s="11">
        <f t="shared" si="56"/>
        <v>5372</v>
      </c>
      <c r="AA68" s="25">
        <f t="shared" si="60"/>
        <v>5775</v>
      </c>
      <c r="AB68" s="25">
        <f t="shared" si="61"/>
        <v>6064</v>
      </c>
      <c r="AC68" s="25">
        <f t="shared" si="59"/>
        <v>6368</v>
      </c>
      <c r="AD68" s="25">
        <f t="shared" si="62"/>
        <v>6528</v>
      </c>
      <c r="AE68" s="25">
        <f t="shared" si="62"/>
        <v>6692</v>
      </c>
      <c r="AF68" s="24">
        <v>5233</v>
      </c>
      <c r="AG68" s="24">
        <f>ROUNDUP(AF68*AR46,0)</f>
        <v>5233000</v>
      </c>
      <c r="AH68" s="24">
        <f>ROUNDUP(AG68*AS46,0)</f>
        <v>5625475000</v>
      </c>
      <c r="AI68" s="24">
        <f>ROUNDUP(AH68*AT46,0)</f>
        <v>6351161275000</v>
      </c>
      <c r="AJ68" s="24">
        <f>ROUNDUP(AI68*AU46,0)</f>
        <v>7526126110875000</v>
      </c>
      <c r="AK68" s="24">
        <f>ROUNDUP(AJ68*AV46,0)</f>
        <v>9.1442432247131197E+18</v>
      </c>
      <c r="AL68" s="11">
        <f t="shared" si="44"/>
        <v>1300</v>
      </c>
      <c r="AM68" s="11">
        <f t="shared" si="45"/>
        <v>1398</v>
      </c>
      <c r="AN68" s="11">
        <f t="shared" si="46"/>
        <v>1468</v>
      </c>
      <c r="AO68" s="11">
        <f t="shared" si="47"/>
        <v>1542</v>
      </c>
      <c r="AP68" s="11">
        <f t="shared" si="48"/>
        <v>1581</v>
      </c>
      <c r="AQ68" s="11">
        <f t="shared" si="49"/>
        <v>1621</v>
      </c>
      <c r="AR68" s="91">
        <f t="shared" si="50"/>
        <v>1000</v>
      </c>
      <c r="AS68" s="90">
        <f t="shared" si="51"/>
        <v>1075</v>
      </c>
      <c r="AT68" s="90">
        <f t="shared" si="52"/>
        <v>1129</v>
      </c>
      <c r="AU68" s="90">
        <f t="shared" si="53"/>
        <v>1186</v>
      </c>
      <c r="AV68" s="90">
        <f t="shared" si="54"/>
        <v>1216</v>
      </c>
      <c r="AW68" s="89">
        <f t="shared" si="55"/>
        <v>1247</v>
      </c>
      <c r="AX68" s="207">
        <f t="shared" si="22"/>
        <v>0.29734675205855443</v>
      </c>
    </row>
    <row r="69" spans="2:50" ht="14.4" customHeight="1" x14ac:dyDescent="0.25">
      <c r="B69" s="180"/>
      <c r="C69" s="180"/>
      <c r="D69" s="32" t="s">
        <v>25</v>
      </c>
      <c r="E69" s="34" t="s">
        <v>15</v>
      </c>
      <c r="F69" s="30" t="s">
        <v>14</v>
      </c>
      <c r="G69" s="30" t="s">
        <v>14</v>
      </c>
      <c r="H69" s="28">
        <v>4280</v>
      </c>
      <c r="I69" s="29">
        <v>4601</v>
      </c>
      <c r="J69" s="28">
        <v>4832</v>
      </c>
      <c r="K69" s="28">
        <v>5074</v>
      </c>
      <c r="L69" s="28">
        <v>5201</v>
      </c>
      <c r="M69" s="28">
        <v>5332</v>
      </c>
      <c r="N69" s="11">
        <f t="shared" si="36"/>
        <v>5580</v>
      </c>
      <c r="O69" s="11">
        <f t="shared" si="37"/>
        <v>5999</v>
      </c>
      <c r="P69" s="11">
        <f t="shared" si="63"/>
        <v>6299</v>
      </c>
      <c r="Q69" s="11">
        <f t="shared" si="63"/>
        <v>6614</v>
      </c>
      <c r="R69" s="11">
        <f t="shared" si="64"/>
        <v>6780</v>
      </c>
      <c r="S69" s="11">
        <f t="shared" si="64"/>
        <v>6950</v>
      </c>
      <c r="T69" s="15">
        <f t="shared" si="38"/>
        <v>2.2320000000000002</v>
      </c>
      <c r="U69" s="15">
        <f t="shared" si="39"/>
        <v>2.3996</v>
      </c>
      <c r="V69" s="15">
        <f t="shared" si="40"/>
        <v>2.5196000000000001</v>
      </c>
      <c r="W69" s="15">
        <f t="shared" si="41"/>
        <v>2.6456</v>
      </c>
      <c r="X69" s="15">
        <f t="shared" si="42"/>
        <v>2.7120000000000002</v>
      </c>
      <c r="Y69" s="15">
        <f t="shared" si="43"/>
        <v>2.78</v>
      </c>
      <c r="Z69" s="11">
        <f t="shared" si="56"/>
        <v>5280</v>
      </c>
      <c r="AA69" s="25">
        <f t="shared" si="60"/>
        <v>5676</v>
      </c>
      <c r="AB69" s="25">
        <f t="shared" si="61"/>
        <v>5960</v>
      </c>
      <c r="AC69" s="25">
        <f t="shared" si="59"/>
        <v>6258</v>
      </c>
      <c r="AD69" s="25">
        <f t="shared" si="62"/>
        <v>6415</v>
      </c>
      <c r="AE69" s="25">
        <f t="shared" si="62"/>
        <v>6576</v>
      </c>
      <c r="AF69" s="24">
        <v>5237</v>
      </c>
      <c r="AG69" s="24">
        <f>ROUNDUP(AF69*AR48,0)</f>
        <v>5237000</v>
      </c>
      <c r="AH69" s="24">
        <f>ROUNDUP(AG69*AS48,0)</f>
        <v>5629775000</v>
      </c>
      <c r="AI69" s="24">
        <f>ROUNDUP(AH69*AT48,0)</f>
        <v>6356015975000</v>
      </c>
      <c r="AJ69" s="24">
        <f>ROUNDUP(AI69*AU48,0)</f>
        <v>7538234946350000</v>
      </c>
      <c r="AK69" s="24">
        <f>ROUNDUP(AJ69*AV48,0)</f>
        <v>9.1664936947616E+18</v>
      </c>
      <c r="AL69" s="11">
        <f t="shared" si="44"/>
        <v>1300</v>
      </c>
      <c r="AM69" s="11">
        <f t="shared" si="45"/>
        <v>1398</v>
      </c>
      <c r="AN69" s="11">
        <f t="shared" si="46"/>
        <v>1467</v>
      </c>
      <c r="AO69" s="11">
        <f t="shared" si="47"/>
        <v>1540</v>
      </c>
      <c r="AP69" s="11">
        <f t="shared" si="48"/>
        <v>1579</v>
      </c>
      <c r="AQ69" s="11">
        <f t="shared" si="49"/>
        <v>1618</v>
      </c>
      <c r="AR69" s="23">
        <f t="shared" si="50"/>
        <v>1000</v>
      </c>
      <c r="AS69" s="11">
        <f t="shared" si="51"/>
        <v>1075</v>
      </c>
      <c r="AT69" s="11">
        <f t="shared" si="52"/>
        <v>1128</v>
      </c>
      <c r="AU69" s="11">
        <f t="shared" si="53"/>
        <v>1184</v>
      </c>
      <c r="AV69" s="11">
        <f t="shared" si="54"/>
        <v>1214</v>
      </c>
      <c r="AW69" s="22">
        <f t="shared" si="55"/>
        <v>1244</v>
      </c>
      <c r="AX69" s="207">
        <f t="shared" si="22"/>
        <v>0.30373831775700944</v>
      </c>
    </row>
    <row r="70" spans="2:50" ht="14.4" customHeight="1" x14ac:dyDescent="0.25">
      <c r="B70" s="180"/>
      <c r="C70" s="180"/>
      <c r="D70" s="32" t="s">
        <v>25</v>
      </c>
      <c r="E70" s="34" t="s">
        <v>13</v>
      </c>
      <c r="F70" s="30" t="s">
        <v>12</v>
      </c>
      <c r="G70" s="30" t="s">
        <v>11</v>
      </c>
      <c r="H70" s="28">
        <v>4235</v>
      </c>
      <c r="I70" s="29">
        <v>4553</v>
      </c>
      <c r="J70" s="28">
        <v>4781</v>
      </c>
      <c r="K70" s="28">
        <v>5021</v>
      </c>
      <c r="L70" s="28">
        <v>5147</v>
      </c>
      <c r="M70" s="28">
        <v>5276</v>
      </c>
      <c r="N70" s="11">
        <f t="shared" si="36"/>
        <v>5535</v>
      </c>
      <c r="O70" s="11">
        <f t="shared" si="37"/>
        <v>5951</v>
      </c>
      <c r="P70" s="11">
        <f t="shared" si="63"/>
        <v>6249</v>
      </c>
      <c r="Q70" s="11">
        <f t="shared" si="63"/>
        <v>6562</v>
      </c>
      <c r="R70" s="11">
        <f t="shared" si="64"/>
        <v>6727</v>
      </c>
      <c r="S70" s="11">
        <f t="shared" si="64"/>
        <v>6896</v>
      </c>
      <c r="T70" s="15">
        <f t="shared" si="38"/>
        <v>2.214</v>
      </c>
      <c r="U70" s="15">
        <f t="shared" si="39"/>
        <v>2.3803999999999998</v>
      </c>
      <c r="V70" s="15">
        <f t="shared" si="40"/>
        <v>2.4996</v>
      </c>
      <c r="W70" s="15">
        <f t="shared" si="41"/>
        <v>2.6248</v>
      </c>
      <c r="X70" s="15">
        <f t="shared" si="42"/>
        <v>2.6907999999999999</v>
      </c>
      <c r="Y70" s="15">
        <f t="shared" si="43"/>
        <v>2.7584</v>
      </c>
      <c r="Z70" s="11">
        <f t="shared" si="56"/>
        <v>5235</v>
      </c>
      <c r="AA70" s="25">
        <f t="shared" si="60"/>
        <v>5628</v>
      </c>
      <c r="AB70" s="25">
        <f t="shared" si="61"/>
        <v>5910</v>
      </c>
      <c r="AC70" s="25">
        <f t="shared" si="59"/>
        <v>6206</v>
      </c>
      <c r="AD70" s="25">
        <f t="shared" si="62"/>
        <v>6362</v>
      </c>
      <c r="AE70" s="25">
        <f t="shared" si="62"/>
        <v>6522</v>
      </c>
      <c r="AF70" s="24">
        <v>5239</v>
      </c>
      <c r="AG70" s="24" t="e">
        <f>ROUNDUP(AF70*#REF!,0)</f>
        <v>#REF!</v>
      </c>
      <c r="AH70" s="24" t="e">
        <f>ROUNDUP(AG70*#REF!,0)</f>
        <v>#REF!</v>
      </c>
      <c r="AI70" s="24" t="e">
        <f>ROUNDUP(AH70*#REF!,0)</f>
        <v>#REF!</v>
      </c>
      <c r="AJ70" s="24" t="e">
        <f>ROUNDUP(AI70*#REF!,0)</f>
        <v>#REF!</v>
      </c>
      <c r="AK70" s="24" t="e">
        <f>ROUNDUP(AJ70*#REF!,0)</f>
        <v>#REF!</v>
      </c>
      <c r="AL70" s="11">
        <f t="shared" si="44"/>
        <v>1300</v>
      </c>
      <c r="AM70" s="11">
        <f t="shared" si="45"/>
        <v>1398</v>
      </c>
      <c r="AN70" s="11">
        <f t="shared" si="46"/>
        <v>1468</v>
      </c>
      <c r="AO70" s="11">
        <f t="shared" si="47"/>
        <v>1541</v>
      </c>
      <c r="AP70" s="11">
        <f t="shared" si="48"/>
        <v>1580</v>
      </c>
      <c r="AQ70" s="11">
        <f t="shared" si="49"/>
        <v>1620</v>
      </c>
      <c r="AR70" s="23">
        <f t="shared" si="50"/>
        <v>1000</v>
      </c>
      <c r="AS70" s="11">
        <f t="shared" si="51"/>
        <v>1075</v>
      </c>
      <c r="AT70" s="11">
        <f t="shared" si="52"/>
        <v>1129</v>
      </c>
      <c r="AU70" s="11">
        <f t="shared" si="53"/>
        <v>1185</v>
      </c>
      <c r="AV70" s="11">
        <f t="shared" si="54"/>
        <v>1215</v>
      </c>
      <c r="AW70" s="22">
        <f t="shared" si="55"/>
        <v>1246</v>
      </c>
      <c r="AX70" s="207">
        <f t="shared" si="22"/>
        <v>0.30696576151121602</v>
      </c>
    </row>
    <row r="71" spans="2:50" ht="14.4" customHeight="1" x14ac:dyDescent="0.25">
      <c r="B71" s="180"/>
      <c r="C71" s="180"/>
      <c r="D71" s="32" t="s">
        <v>25</v>
      </c>
      <c r="E71" s="34" t="s">
        <v>10</v>
      </c>
      <c r="F71" s="88" t="s">
        <v>9</v>
      </c>
      <c r="G71" s="30" t="s">
        <v>8</v>
      </c>
      <c r="H71" s="28">
        <v>4189</v>
      </c>
      <c r="I71" s="29">
        <v>4504</v>
      </c>
      <c r="J71" s="28">
        <v>4730</v>
      </c>
      <c r="K71" s="28">
        <v>4967</v>
      </c>
      <c r="L71" s="28">
        <v>5092</v>
      </c>
      <c r="M71" s="28">
        <v>5220</v>
      </c>
      <c r="N71" s="11">
        <f t="shared" si="36"/>
        <v>5489</v>
      </c>
      <c r="O71" s="11">
        <f t="shared" si="37"/>
        <v>5901</v>
      </c>
      <c r="P71" s="11">
        <f t="shared" si="63"/>
        <v>6197</v>
      </c>
      <c r="Q71" s="11">
        <f t="shared" si="63"/>
        <v>6507</v>
      </c>
      <c r="R71" s="11">
        <f t="shared" si="64"/>
        <v>6670</v>
      </c>
      <c r="S71" s="11">
        <f t="shared" si="64"/>
        <v>6837</v>
      </c>
      <c r="T71" s="15">
        <f t="shared" si="38"/>
        <v>2.1956000000000002</v>
      </c>
      <c r="U71" s="15">
        <f t="shared" si="39"/>
        <v>2.3603999999999998</v>
      </c>
      <c r="V71" s="15">
        <f t="shared" si="40"/>
        <v>2.4788000000000001</v>
      </c>
      <c r="W71" s="15">
        <f t="shared" si="41"/>
        <v>2.6027999999999998</v>
      </c>
      <c r="X71" s="15">
        <f t="shared" si="42"/>
        <v>2.6680000000000001</v>
      </c>
      <c r="Y71" s="15">
        <f t="shared" si="43"/>
        <v>2.7347999999999999</v>
      </c>
      <c r="Z71" s="11">
        <f t="shared" si="56"/>
        <v>5189</v>
      </c>
      <c r="AA71" s="25">
        <f t="shared" si="60"/>
        <v>5579</v>
      </c>
      <c r="AB71" s="25">
        <f t="shared" si="61"/>
        <v>5858</v>
      </c>
      <c r="AC71" s="25">
        <f t="shared" si="59"/>
        <v>6151</v>
      </c>
      <c r="AD71" s="25">
        <f t="shared" si="62"/>
        <v>6305</v>
      </c>
      <c r="AE71" s="25">
        <f t="shared" si="62"/>
        <v>6463</v>
      </c>
      <c r="AF71" s="24">
        <v>5241</v>
      </c>
      <c r="AG71" s="24" t="e">
        <f>ROUNDUP(AF71*#REF!,0)</f>
        <v>#REF!</v>
      </c>
      <c r="AH71" s="24" t="e">
        <f>ROUNDUP(AG71*#REF!,0)</f>
        <v>#REF!</v>
      </c>
      <c r="AI71" s="24" t="e">
        <f>ROUNDUP(AH71*#REF!,0)</f>
        <v>#REF!</v>
      </c>
      <c r="AJ71" s="24" t="e">
        <f>ROUNDUP(AI71*#REF!,0)</f>
        <v>#REF!</v>
      </c>
      <c r="AK71" s="24" t="e">
        <f>ROUNDUP(AJ71*#REF!,0)</f>
        <v>#REF!</v>
      </c>
      <c r="AL71" s="11">
        <f t="shared" si="44"/>
        <v>1300</v>
      </c>
      <c r="AM71" s="11">
        <f t="shared" si="45"/>
        <v>1397</v>
      </c>
      <c r="AN71" s="11">
        <f t="shared" si="46"/>
        <v>1467</v>
      </c>
      <c r="AO71" s="11">
        <f t="shared" si="47"/>
        <v>1540</v>
      </c>
      <c r="AP71" s="11">
        <f t="shared" si="48"/>
        <v>1578</v>
      </c>
      <c r="AQ71" s="11">
        <f t="shared" si="49"/>
        <v>1617</v>
      </c>
      <c r="AR71" s="23">
        <f t="shared" si="50"/>
        <v>1000</v>
      </c>
      <c r="AS71" s="11">
        <f t="shared" si="51"/>
        <v>1075</v>
      </c>
      <c r="AT71" s="11">
        <f t="shared" si="52"/>
        <v>1128</v>
      </c>
      <c r="AU71" s="11">
        <f t="shared" si="53"/>
        <v>1184</v>
      </c>
      <c r="AV71" s="11">
        <f t="shared" si="54"/>
        <v>1213</v>
      </c>
      <c r="AW71" s="22">
        <f t="shared" si="55"/>
        <v>1243</v>
      </c>
      <c r="AX71" s="207">
        <f t="shared" si="22"/>
        <v>0.31033659584626405</v>
      </c>
    </row>
    <row r="72" spans="2:50" ht="14.4" customHeight="1" x14ac:dyDescent="0.25">
      <c r="B72" s="180"/>
      <c r="C72" s="180"/>
      <c r="D72" s="32" t="s">
        <v>25</v>
      </c>
      <c r="E72" s="34" t="s">
        <v>7</v>
      </c>
      <c r="F72" s="30"/>
      <c r="G72" s="30" t="s">
        <v>2</v>
      </c>
      <c r="H72" s="28">
        <v>4144</v>
      </c>
      <c r="I72" s="29">
        <v>4455</v>
      </c>
      <c r="J72" s="28">
        <v>4678</v>
      </c>
      <c r="K72" s="28">
        <v>4912</v>
      </c>
      <c r="L72" s="28">
        <v>5035</v>
      </c>
      <c r="M72" s="28">
        <v>5161</v>
      </c>
      <c r="N72" s="11">
        <f t="shared" ref="N72:N105" si="65">H72+$M$3</f>
        <v>5444</v>
      </c>
      <c r="O72" s="11">
        <f t="shared" ref="O72:O103" si="66">ROUNDUP(N72*1.075,0)</f>
        <v>5853</v>
      </c>
      <c r="P72" s="11">
        <f t="shared" si="63"/>
        <v>6146</v>
      </c>
      <c r="Q72" s="11">
        <f t="shared" si="63"/>
        <v>6454</v>
      </c>
      <c r="R72" s="11">
        <f t="shared" si="64"/>
        <v>6616</v>
      </c>
      <c r="S72" s="11">
        <f t="shared" si="64"/>
        <v>6782</v>
      </c>
      <c r="T72" s="15">
        <f t="shared" ref="T72:T105" si="67">N72/$M$4</f>
        <v>2.1776</v>
      </c>
      <c r="U72" s="15">
        <f t="shared" ref="U72:U105" si="68">O72/$M$4</f>
        <v>2.3412000000000002</v>
      </c>
      <c r="V72" s="15">
        <f t="shared" ref="V72:V105" si="69">P72/$M$4</f>
        <v>2.4584000000000001</v>
      </c>
      <c r="W72" s="15">
        <f t="shared" ref="W72:W105" si="70">Q72/$M$4</f>
        <v>2.5815999999999999</v>
      </c>
      <c r="X72" s="15">
        <f t="shared" ref="X72:X105" si="71">R72/$M$4</f>
        <v>2.6463999999999999</v>
      </c>
      <c r="Y72" s="15">
        <f t="shared" ref="Y72:Y105" si="72">S72/$M$4</f>
        <v>2.7128000000000001</v>
      </c>
      <c r="Z72" s="11">
        <f t="shared" si="56"/>
        <v>5144</v>
      </c>
      <c r="AA72" s="25">
        <f t="shared" si="60"/>
        <v>5530</v>
      </c>
      <c r="AB72" s="25">
        <f t="shared" si="61"/>
        <v>5807</v>
      </c>
      <c r="AC72" s="25">
        <f t="shared" si="59"/>
        <v>6098</v>
      </c>
      <c r="AD72" s="25">
        <f t="shared" si="62"/>
        <v>6251</v>
      </c>
      <c r="AE72" s="25">
        <f t="shared" si="62"/>
        <v>6408</v>
      </c>
      <c r="AF72" s="24">
        <v>5244</v>
      </c>
      <c r="AG72" s="24" t="e">
        <f>ROUNDUP(AF72*#REF!,0)</f>
        <v>#REF!</v>
      </c>
      <c r="AH72" s="24" t="e">
        <f>ROUNDUP(AG72*#REF!,0)</f>
        <v>#REF!</v>
      </c>
      <c r="AI72" s="24" t="e">
        <f>ROUNDUP(AH72*#REF!,0)</f>
        <v>#REF!</v>
      </c>
      <c r="AJ72" s="24" t="e">
        <f>ROUNDUP(AI72*#REF!,0)</f>
        <v>#REF!</v>
      </c>
      <c r="AK72" s="24" t="e">
        <f>ROUNDUP(AJ72*#REF!,0)</f>
        <v>#REF!</v>
      </c>
      <c r="AL72" s="11">
        <f t="shared" ref="AL72:AL105" si="73">N72-H72</f>
        <v>1300</v>
      </c>
      <c r="AM72" s="11">
        <f t="shared" ref="AM72:AM105" si="74">O72-I72</f>
        <v>1398</v>
      </c>
      <c r="AN72" s="11">
        <f t="shared" ref="AN72:AN105" si="75">P72-J72</f>
        <v>1468</v>
      </c>
      <c r="AO72" s="11">
        <f t="shared" ref="AO72:AO105" si="76">Q72-K72</f>
        <v>1542</v>
      </c>
      <c r="AP72" s="11">
        <f t="shared" ref="AP72:AP105" si="77">R72-L72</f>
        <v>1581</v>
      </c>
      <c r="AQ72" s="11">
        <f t="shared" ref="AQ72:AQ105" si="78">S72-M72</f>
        <v>1621</v>
      </c>
      <c r="AR72" s="23">
        <f t="shared" ref="AR72:AR105" si="79">Z72-H72</f>
        <v>1000</v>
      </c>
      <c r="AS72" s="11">
        <f t="shared" ref="AS72:AS105" si="80">AA72-I72</f>
        <v>1075</v>
      </c>
      <c r="AT72" s="11">
        <f t="shared" ref="AT72:AT105" si="81">AB72-J72</f>
        <v>1129</v>
      </c>
      <c r="AU72" s="11">
        <f t="shared" ref="AU72:AU105" si="82">AC72-K72</f>
        <v>1186</v>
      </c>
      <c r="AV72" s="11">
        <f t="shared" ref="AV72:AV105" si="83">AD72-L72</f>
        <v>1216</v>
      </c>
      <c r="AW72" s="22">
        <f t="shared" ref="AW72:AW105" si="84">AE72-M72</f>
        <v>1247</v>
      </c>
      <c r="AX72" s="207">
        <f t="shared" si="22"/>
        <v>0.31370656370656369</v>
      </c>
    </row>
    <row r="73" spans="2:50" ht="15" customHeight="1" thickBot="1" x14ac:dyDescent="0.3">
      <c r="B73" s="181"/>
      <c r="C73" s="181"/>
      <c r="D73" s="21" t="s">
        <v>25</v>
      </c>
      <c r="E73" s="87" t="s">
        <v>4</v>
      </c>
      <c r="F73" s="20" t="s">
        <v>3</v>
      </c>
      <c r="G73" s="20" t="s">
        <v>2</v>
      </c>
      <c r="H73" s="18">
        <v>4098</v>
      </c>
      <c r="I73" s="19">
        <v>4406</v>
      </c>
      <c r="J73" s="18">
        <v>4627</v>
      </c>
      <c r="K73" s="18">
        <v>4859</v>
      </c>
      <c r="L73" s="18">
        <v>4981</v>
      </c>
      <c r="M73" s="18">
        <v>5106</v>
      </c>
      <c r="N73" s="11">
        <f t="shared" si="65"/>
        <v>5398</v>
      </c>
      <c r="O73" s="11">
        <f t="shared" si="66"/>
        <v>5803</v>
      </c>
      <c r="P73" s="11">
        <f t="shared" si="63"/>
        <v>6094</v>
      </c>
      <c r="Q73" s="11">
        <f t="shared" si="63"/>
        <v>6399</v>
      </c>
      <c r="R73" s="11">
        <f t="shared" si="64"/>
        <v>6559</v>
      </c>
      <c r="S73" s="11">
        <f t="shared" si="64"/>
        <v>6723</v>
      </c>
      <c r="T73" s="15">
        <f t="shared" si="67"/>
        <v>2.1591999999999998</v>
      </c>
      <c r="U73" s="15">
        <f t="shared" si="68"/>
        <v>2.3212000000000002</v>
      </c>
      <c r="V73" s="15">
        <f t="shared" si="69"/>
        <v>2.4376000000000002</v>
      </c>
      <c r="W73" s="15">
        <f t="shared" si="70"/>
        <v>2.5596000000000001</v>
      </c>
      <c r="X73" s="15">
        <f t="shared" si="71"/>
        <v>2.6236000000000002</v>
      </c>
      <c r="Y73" s="15">
        <f t="shared" si="72"/>
        <v>2.6892</v>
      </c>
      <c r="Z73" s="11">
        <f t="shared" si="56"/>
        <v>5098</v>
      </c>
      <c r="AA73" s="25">
        <f t="shared" si="60"/>
        <v>5481</v>
      </c>
      <c r="AB73" s="25">
        <f t="shared" si="61"/>
        <v>5756</v>
      </c>
      <c r="AC73" s="25">
        <f t="shared" si="59"/>
        <v>6044</v>
      </c>
      <c r="AD73" s="25">
        <f t="shared" si="62"/>
        <v>6196</v>
      </c>
      <c r="AE73" s="25">
        <f t="shared" si="62"/>
        <v>6351</v>
      </c>
      <c r="AF73" s="24">
        <v>5245</v>
      </c>
      <c r="AG73" s="24">
        <f>ROUNDUP(AF73*AR52,0)</f>
        <v>5245000</v>
      </c>
      <c r="AH73" s="24">
        <f>ROUNDUP(AG73*AS52,0)</f>
        <v>5638375000</v>
      </c>
      <c r="AI73" s="24">
        <f>ROUNDUP(AH73*AT52,0)</f>
        <v>6365725375000</v>
      </c>
      <c r="AJ73" s="24">
        <f>ROUNDUP(AI73*AU52,0)</f>
        <v>7543384569375000</v>
      </c>
      <c r="AK73" s="24">
        <f>ROUNDUP(AJ73*AV52,0)</f>
        <v>9.15766886722125E+18</v>
      </c>
      <c r="AL73" s="11">
        <f t="shared" si="73"/>
        <v>1300</v>
      </c>
      <c r="AM73" s="11">
        <f t="shared" si="74"/>
        <v>1397</v>
      </c>
      <c r="AN73" s="11">
        <f t="shared" si="75"/>
        <v>1467</v>
      </c>
      <c r="AO73" s="11">
        <f t="shared" si="76"/>
        <v>1540</v>
      </c>
      <c r="AP73" s="11">
        <f t="shared" si="77"/>
        <v>1578</v>
      </c>
      <c r="AQ73" s="11">
        <f t="shared" si="78"/>
        <v>1617</v>
      </c>
      <c r="AR73" s="76">
        <f t="shared" si="79"/>
        <v>1000</v>
      </c>
      <c r="AS73" s="75">
        <f t="shared" si="80"/>
        <v>1075</v>
      </c>
      <c r="AT73" s="75">
        <f t="shared" si="81"/>
        <v>1129</v>
      </c>
      <c r="AU73" s="75">
        <f t="shared" si="82"/>
        <v>1185</v>
      </c>
      <c r="AV73" s="75">
        <f t="shared" si="83"/>
        <v>1215</v>
      </c>
      <c r="AW73" s="74">
        <f t="shared" si="84"/>
        <v>1245</v>
      </c>
      <c r="AX73" s="207">
        <f t="shared" ref="AX73:AX105" si="85">N73/H73-100%</f>
        <v>0.31722791605661294</v>
      </c>
    </row>
    <row r="74" spans="2:50" ht="28.2" customHeight="1" x14ac:dyDescent="0.25">
      <c r="B74" s="179">
        <v>15</v>
      </c>
      <c r="C74" s="188" t="s">
        <v>27</v>
      </c>
      <c r="D74" s="86" t="s">
        <v>25</v>
      </c>
      <c r="E74" s="43" t="s">
        <v>17</v>
      </c>
      <c r="F74" s="85" t="s">
        <v>17</v>
      </c>
      <c r="G74" s="67" t="s">
        <v>16</v>
      </c>
      <c r="H74" s="40">
        <v>4280</v>
      </c>
      <c r="I74" s="41">
        <v>4601</v>
      </c>
      <c r="J74" s="40">
        <v>4832</v>
      </c>
      <c r="K74" s="40">
        <v>5074</v>
      </c>
      <c r="L74" s="40">
        <v>5201</v>
      </c>
      <c r="M74" s="66">
        <v>5332</v>
      </c>
      <c r="N74" s="11">
        <f t="shared" si="65"/>
        <v>5580</v>
      </c>
      <c r="O74" s="11">
        <f t="shared" si="66"/>
        <v>5999</v>
      </c>
      <c r="P74" s="11">
        <f t="shared" si="63"/>
        <v>6299</v>
      </c>
      <c r="Q74" s="11">
        <f t="shared" si="63"/>
        <v>6614</v>
      </c>
      <c r="R74" s="11">
        <f t="shared" si="64"/>
        <v>6780</v>
      </c>
      <c r="S74" s="11">
        <f t="shared" si="64"/>
        <v>6950</v>
      </c>
      <c r="T74" s="15">
        <f t="shared" si="67"/>
        <v>2.2320000000000002</v>
      </c>
      <c r="U74" s="15">
        <f t="shared" si="68"/>
        <v>2.3996</v>
      </c>
      <c r="V74" s="15">
        <f t="shared" si="69"/>
        <v>2.5196000000000001</v>
      </c>
      <c r="W74" s="15">
        <f t="shared" si="70"/>
        <v>2.6456</v>
      </c>
      <c r="X74" s="15">
        <f t="shared" si="71"/>
        <v>2.7120000000000002</v>
      </c>
      <c r="Y74" s="15">
        <f t="shared" si="72"/>
        <v>2.78</v>
      </c>
      <c r="Z74" s="11">
        <f t="shared" si="56"/>
        <v>5280</v>
      </c>
      <c r="AA74" s="25">
        <f t="shared" si="60"/>
        <v>5676</v>
      </c>
      <c r="AB74" s="25">
        <f t="shared" si="61"/>
        <v>5960</v>
      </c>
      <c r="AC74" s="25">
        <f t="shared" si="59"/>
        <v>6258</v>
      </c>
      <c r="AD74" s="25">
        <f t="shared" ref="AD74:AE93" si="86">ROUNDUP(AC74*1.025,0)</f>
        <v>6415</v>
      </c>
      <c r="AE74" s="25">
        <f t="shared" si="86"/>
        <v>6576</v>
      </c>
      <c r="AF74" s="24">
        <v>5246</v>
      </c>
      <c r="AG74" s="24" t="e">
        <f>ROUNDUP(AF74*#REF!,0)</f>
        <v>#REF!</v>
      </c>
      <c r="AH74" s="24" t="e">
        <f>ROUNDUP(AG74*#REF!,0)</f>
        <v>#REF!</v>
      </c>
      <c r="AI74" s="24" t="e">
        <f>ROUNDUP(AH74*#REF!,0)</f>
        <v>#REF!</v>
      </c>
      <c r="AJ74" s="24" t="e">
        <f>ROUNDUP(AI74*#REF!,0)</f>
        <v>#REF!</v>
      </c>
      <c r="AK74" s="24" t="e">
        <f>ROUNDUP(AJ74*#REF!,0)</f>
        <v>#REF!</v>
      </c>
      <c r="AL74" s="11">
        <f t="shared" si="73"/>
        <v>1300</v>
      </c>
      <c r="AM74" s="11">
        <f t="shared" si="74"/>
        <v>1398</v>
      </c>
      <c r="AN74" s="11">
        <f t="shared" si="75"/>
        <v>1467</v>
      </c>
      <c r="AO74" s="11">
        <f t="shared" si="76"/>
        <v>1540</v>
      </c>
      <c r="AP74" s="11">
        <f t="shared" si="77"/>
        <v>1579</v>
      </c>
      <c r="AQ74" s="11">
        <f t="shared" si="78"/>
        <v>1618</v>
      </c>
      <c r="AR74" s="37">
        <f t="shared" si="79"/>
        <v>1000</v>
      </c>
      <c r="AS74" s="36">
        <f t="shared" si="80"/>
        <v>1075</v>
      </c>
      <c r="AT74" s="36">
        <f t="shared" si="81"/>
        <v>1128</v>
      </c>
      <c r="AU74" s="36">
        <f t="shared" si="82"/>
        <v>1184</v>
      </c>
      <c r="AV74" s="36">
        <f t="shared" si="83"/>
        <v>1214</v>
      </c>
      <c r="AW74" s="35">
        <f t="shared" si="84"/>
        <v>1244</v>
      </c>
      <c r="AX74" s="207">
        <f t="shared" si="85"/>
        <v>0.30373831775700944</v>
      </c>
    </row>
    <row r="75" spans="2:50" ht="14.4" customHeight="1" x14ac:dyDescent="0.25">
      <c r="B75" s="180"/>
      <c r="C75" s="189"/>
      <c r="D75" s="31" t="s">
        <v>25</v>
      </c>
      <c r="E75" s="34" t="s">
        <v>15</v>
      </c>
      <c r="F75" s="64" t="s">
        <v>14</v>
      </c>
      <c r="G75" s="63" t="s">
        <v>14</v>
      </c>
      <c r="H75" s="28">
        <v>4235</v>
      </c>
      <c r="I75" s="29">
        <v>4553</v>
      </c>
      <c r="J75" s="28">
        <v>4781</v>
      </c>
      <c r="K75" s="28">
        <v>5021</v>
      </c>
      <c r="L75" s="28">
        <v>5147</v>
      </c>
      <c r="M75" s="62">
        <v>5276</v>
      </c>
      <c r="N75" s="11">
        <f t="shared" si="65"/>
        <v>5535</v>
      </c>
      <c r="O75" s="11">
        <f t="shared" si="66"/>
        <v>5951</v>
      </c>
      <c r="P75" s="11">
        <f t="shared" si="63"/>
        <v>6249</v>
      </c>
      <c r="Q75" s="11">
        <f t="shared" si="63"/>
        <v>6562</v>
      </c>
      <c r="R75" s="11">
        <f t="shared" si="64"/>
        <v>6727</v>
      </c>
      <c r="S75" s="11">
        <f t="shared" si="64"/>
        <v>6896</v>
      </c>
      <c r="T75" s="15">
        <f t="shared" si="67"/>
        <v>2.214</v>
      </c>
      <c r="U75" s="15">
        <f t="shared" si="68"/>
        <v>2.3803999999999998</v>
      </c>
      <c r="V75" s="15">
        <f t="shared" si="69"/>
        <v>2.4996</v>
      </c>
      <c r="W75" s="15">
        <f t="shared" si="70"/>
        <v>2.6248</v>
      </c>
      <c r="X75" s="15">
        <f t="shared" si="71"/>
        <v>2.6907999999999999</v>
      </c>
      <c r="Y75" s="15">
        <f t="shared" si="72"/>
        <v>2.7584</v>
      </c>
      <c r="Z75" s="11">
        <f t="shared" si="56"/>
        <v>5235</v>
      </c>
      <c r="AA75" s="25">
        <f t="shared" si="60"/>
        <v>5628</v>
      </c>
      <c r="AB75" s="25">
        <f t="shared" si="61"/>
        <v>5910</v>
      </c>
      <c r="AC75" s="25">
        <f t="shared" si="59"/>
        <v>6206</v>
      </c>
      <c r="AD75" s="25">
        <f t="shared" si="86"/>
        <v>6362</v>
      </c>
      <c r="AE75" s="25">
        <f t="shared" si="86"/>
        <v>6522</v>
      </c>
      <c r="AF75" s="24">
        <v>5250</v>
      </c>
      <c r="AG75" s="24" t="e">
        <f>ROUNDUP(AF75*#REF!,0)</f>
        <v>#REF!</v>
      </c>
      <c r="AH75" s="24" t="e">
        <f>ROUNDUP(AG75*#REF!,0)</f>
        <v>#REF!</v>
      </c>
      <c r="AI75" s="24" t="e">
        <f>ROUNDUP(AH75*#REF!,0)</f>
        <v>#REF!</v>
      </c>
      <c r="AJ75" s="24" t="e">
        <f>ROUNDUP(AI75*#REF!,0)</f>
        <v>#REF!</v>
      </c>
      <c r="AK75" s="24" t="e">
        <f>ROUNDUP(AJ75*#REF!,0)</f>
        <v>#REF!</v>
      </c>
      <c r="AL75" s="11">
        <f t="shared" si="73"/>
        <v>1300</v>
      </c>
      <c r="AM75" s="11">
        <f t="shared" si="74"/>
        <v>1398</v>
      </c>
      <c r="AN75" s="11">
        <f t="shared" si="75"/>
        <v>1468</v>
      </c>
      <c r="AO75" s="11">
        <f t="shared" si="76"/>
        <v>1541</v>
      </c>
      <c r="AP75" s="11">
        <f t="shared" si="77"/>
        <v>1580</v>
      </c>
      <c r="AQ75" s="11">
        <f t="shared" si="78"/>
        <v>1620</v>
      </c>
      <c r="AR75" s="23">
        <f t="shared" si="79"/>
        <v>1000</v>
      </c>
      <c r="AS75" s="11">
        <f t="shared" si="80"/>
        <v>1075</v>
      </c>
      <c r="AT75" s="11">
        <f t="shared" si="81"/>
        <v>1129</v>
      </c>
      <c r="AU75" s="11">
        <f t="shared" si="82"/>
        <v>1185</v>
      </c>
      <c r="AV75" s="11">
        <f t="shared" si="83"/>
        <v>1215</v>
      </c>
      <c r="AW75" s="22">
        <f t="shared" si="84"/>
        <v>1246</v>
      </c>
      <c r="AX75" s="207">
        <f t="shared" si="85"/>
        <v>0.30696576151121602</v>
      </c>
    </row>
    <row r="76" spans="2:50" ht="14.4" customHeight="1" x14ac:dyDescent="0.25">
      <c r="B76" s="180"/>
      <c r="C76" s="189"/>
      <c r="D76" s="31" t="s">
        <v>25</v>
      </c>
      <c r="E76" s="34" t="s">
        <v>13</v>
      </c>
      <c r="F76" s="64" t="s">
        <v>12</v>
      </c>
      <c r="G76" s="63" t="s">
        <v>11</v>
      </c>
      <c r="H76" s="28">
        <v>4189</v>
      </c>
      <c r="I76" s="29">
        <v>4504</v>
      </c>
      <c r="J76" s="28">
        <v>4730</v>
      </c>
      <c r="K76" s="28">
        <v>4967</v>
      </c>
      <c r="L76" s="28">
        <v>5092</v>
      </c>
      <c r="M76" s="62">
        <v>5220</v>
      </c>
      <c r="N76" s="11">
        <f t="shared" si="65"/>
        <v>5489</v>
      </c>
      <c r="O76" s="11">
        <f t="shared" si="66"/>
        <v>5901</v>
      </c>
      <c r="P76" s="11">
        <f t="shared" si="63"/>
        <v>6197</v>
      </c>
      <c r="Q76" s="11">
        <f t="shared" si="63"/>
        <v>6507</v>
      </c>
      <c r="R76" s="11">
        <f t="shared" si="64"/>
        <v>6670</v>
      </c>
      <c r="S76" s="11">
        <f t="shared" si="64"/>
        <v>6837</v>
      </c>
      <c r="T76" s="15">
        <f t="shared" si="67"/>
        <v>2.1956000000000002</v>
      </c>
      <c r="U76" s="15">
        <f t="shared" si="68"/>
        <v>2.3603999999999998</v>
      </c>
      <c r="V76" s="15">
        <f t="shared" si="69"/>
        <v>2.4788000000000001</v>
      </c>
      <c r="W76" s="15">
        <f t="shared" si="70"/>
        <v>2.6027999999999998</v>
      </c>
      <c r="X76" s="15">
        <f t="shared" si="71"/>
        <v>2.6680000000000001</v>
      </c>
      <c r="Y76" s="15">
        <f t="shared" si="72"/>
        <v>2.7347999999999999</v>
      </c>
      <c r="Z76" s="11">
        <f t="shared" si="56"/>
        <v>5189</v>
      </c>
      <c r="AA76" s="25">
        <f t="shared" si="60"/>
        <v>5579</v>
      </c>
      <c r="AB76" s="25">
        <f t="shared" si="61"/>
        <v>5858</v>
      </c>
      <c r="AC76" s="25">
        <f t="shared" si="59"/>
        <v>6151</v>
      </c>
      <c r="AD76" s="25">
        <f t="shared" si="86"/>
        <v>6305</v>
      </c>
      <c r="AE76" s="25">
        <f t="shared" si="86"/>
        <v>6463</v>
      </c>
      <c r="AF76" s="24">
        <v>5252</v>
      </c>
      <c r="AG76" s="24">
        <f>ROUNDUP(AF76*AR56,0)</f>
        <v>5252000</v>
      </c>
      <c r="AH76" s="24">
        <f>ROUNDUP(AG76*AS56,0)</f>
        <v>5645900000</v>
      </c>
      <c r="AI76" s="24">
        <f>ROUNDUP(AH76*AT56,0)</f>
        <v>6374221100000</v>
      </c>
      <c r="AJ76" s="24">
        <f>ROUNDUP(AI76*AU56,0)</f>
        <v>7559826224600000</v>
      </c>
      <c r="AK76" s="24">
        <f>ROUNDUP(AJ76*AV56,0)</f>
        <v>9.1927486891136E+18</v>
      </c>
      <c r="AL76" s="11">
        <f t="shared" si="73"/>
        <v>1300</v>
      </c>
      <c r="AM76" s="11">
        <f t="shared" si="74"/>
        <v>1397</v>
      </c>
      <c r="AN76" s="11">
        <f t="shared" si="75"/>
        <v>1467</v>
      </c>
      <c r="AO76" s="11">
        <f t="shared" si="76"/>
        <v>1540</v>
      </c>
      <c r="AP76" s="11">
        <f t="shared" si="77"/>
        <v>1578</v>
      </c>
      <c r="AQ76" s="11">
        <f t="shared" si="78"/>
        <v>1617</v>
      </c>
      <c r="AR76" s="23">
        <f t="shared" si="79"/>
        <v>1000</v>
      </c>
      <c r="AS76" s="11">
        <f t="shared" si="80"/>
        <v>1075</v>
      </c>
      <c r="AT76" s="11">
        <f t="shared" si="81"/>
        <v>1128</v>
      </c>
      <c r="AU76" s="11">
        <f t="shared" si="82"/>
        <v>1184</v>
      </c>
      <c r="AV76" s="11">
        <f t="shared" si="83"/>
        <v>1213</v>
      </c>
      <c r="AW76" s="22">
        <f t="shared" si="84"/>
        <v>1243</v>
      </c>
      <c r="AX76" s="207">
        <f t="shared" si="85"/>
        <v>0.31033659584626405</v>
      </c>
    </row>
    <row r="77" spans="2:50" ht="14.4" customHeight="1" x14ac:dyDescent="0.25">
      <c r="B77" s="180"/>
      <c r="C77" s="189"/>
      <c r="D77" s="31" t="s">
        <v>25</v>
      </c>
      <c r="E77" s="34" t="s">
        <v>10</v>
      </c>
      <c r="F77" s="65" t="s">
        <v>9</v>
      </c>
      <c r="G77" s="63" t="s">
        <v>8</v>
      </c>
      <c r="H77" s="28">
        <v>4144</v>
      </c>
      <c r="I77" s="29">
        <v>4455</v>
      </c>
      <c r="J77" s="28">
        <v>4678</v>
      </c>
      <c r="K77" s="28">
        <v>4912</v>
      </c>
      <c r="L77" s="28">
        <v>5035</v>
      </c>
      <c r="M77" s="62">
        <v>5161</v>
      </c>
      <c r="N77" s="11">
        <f t="shared" si="65"/>
        <v>5444</v>
      </c>
      <c r="O77" s="11">
        <f t="shared" si="66"/>
        <v>5853</v>
      </c>
      <c r="P77" s="11">
        <f t="shared" si="63"/>
        <v>6146</v>
      </c>
      <c r="Q77" s="11">
        <f t="shared" si="63"/>
        <v>6454</v>
      </c>
      <c r="R77" s="11">
        <f t="shared" si="64"/>
        <v>6616</v>
      </c>
      <c r="S77" s="11">
        <f t="shared" si="64"/>
        <v>6782</v>
      </c>
      <c r="T77" s="15">
        <f t="shared" si="67"/>
        <v>2.1776</v>
      </c>
      <c r="U77" s="15">
        <f t="shared" si="68"/>
        <v>2.3412000000000002</v>
      </c>
      <c r="V77" s="15">
        <f t="shared" si="69"/>
        <v>2.4584000000000001</v>
      </c>
      <c r="W77" s="15">
        <f t="shared" si="70"/>
        <v>2.5815999999999999</v>
      </c>
      <c r="X77" s="15">
        <f t="shared" si="71"/>
        <v>2.6463999999999999</v>
      </c>
      <c r="Y77" s="15">
        <f t="shared" si="72"/>
        <v>2.7128000000000001</v>
      </c>
      <c r="Z77" s="11">
        <f t="shared" si="56"/>
        <v>5144</v>
      </c>
      <c r="AA77" s="25">
        <f t="shared" si="60"/>
        <v>5530</v>
      </c>
      <c r="AB77" s="25">
        <f t="shared" si="61"/>
        <v>5807</v>
      </c>
      <c r="AC77" s="25">
        <f t="shared" si="59"/>
        <v>6098</v>
      </c>
      <c r="AD77" s="25">
        <f t="shared" si="86"/>
        <v>6251</v>
      </c>
      <c r="AE77" s="25">
        <f t="shared" si="86"/>
        <v>6408</v>
      </c>
      <c r="AF77" s="24">
        <v>5254</v>
      </c>
      <c r="AG77" s="24" t="e">
        <f>ROUNDUP(AF77*#REF!,0)</f>
        <v>#REF!</v>
      </c>
      <c r="AH77" s="24" t="e">
        <f>ROUNDUP(AG77*#REF!,0)</f>
        <v>#REF!</v>
      </c>
      <c r="AI77" s="24" t="e">
        <f>ROUNDUP(AH77*#REF!,0)</f>
        <v>#REF!</v>
      </c>
      <c r="AJ77" s="24" t="e">
        <f>ROUNDUP(AI77*#REF!,0)</f>
        <v>#REF!</v>
      </c>
      <c r="AK77" s="24" t="e">
        <f>ROUNDUP(AJ77*#REF!,0)</f>
        <v>#REF!</v>
      </c>
      <c r="AL77" s="11">
        <f t="shared" si="73"/>
        <v>1300</v>
      </c>
      <c r="AM77" s="11">
        <f t="shared" si="74"/>
        <v>1398</v>
      </c>
      <c r="AN77" s="11">
        <f t="shared" si="75"/>
        <v>1468</v>
      </c>
      <c r="AO77" s="11">
        <f t="shared" si="76"/>
        <v>1542</v>
      </c>
      <c r="AP77" s="11">
        <f t="shared" si="77"/>
        <v>1581</v>
      </c>
      <c r="AQ77" s="11">
        <f t="shared" si="78"/>
        <v>1621</v>
      </c>
      <c r="AR77" s="23">
        <f t="shared" si="79"/>
        <v>1000</v>
      </c>
      <c r="AS77" s="11">
        <f t="shared" si="80"/>
        <v>1075</v>
      </c>
      <c r="AT77" s="11">
        <f t="shared" si="81"/>
        <v>1129</v>
      </c>
      <c r="AU77" s="11">
        <f t="shared" si="82"/>
        <v>1186</v>
      </c>
      <c r="AV77" s="11">
        <f t="shared" si="83"/>
        <v>1216</v>
      </c>
      <c r="AW77" s="22">
        <f t="shared" si="84"/>
        <v>1247</v>
      </c>
      <c r="AX77" s="207">
        <f t="shared" si="85"/>
        <v>0.31370656370656369</v>
      </c>
    </row>
    <row r="78" spans="2:50" ht="14.4" customHeight="1" x14ac:dyDescent="0.25">
      <c r="B78" s="180"/>
      <c r="C78" s="189"/>
      <c r="D78" s="31" t="s">
        <v>25</v>
      </c>
      <c r="E78" s="34" t="s">
        <v>7</v>
      </c>
      <c r="F78" s="64"/>
      <c r="G78" s="63" t="s">
        <v>2</v>
      </c>
      <c r="H78" s="28">
        <v>4098</v>
      </c>
      <c r="I78" s="29">
        <v>4406</v>
      </c>
      <c r="J78" s="28">
        <v>4627</v>
      </c>
      <c r="K78" s="28">
        <v>4859</v>
      </c>
      <c r="L78" s="28">
        <v>4981</v>
      </c>
      <c r="M78" s="62">
        <v>5106</v>
      </c>
      <c r="N78" s="11">
        <f t="shared" si="65"/>
        <v>5398</v>
      </c>
      <c r="O78" s="11">
        <f t="shared" si="66"/>
        <v>5803</v>
      </c>
      <c r="P78" s="11">
        <f t="shared" si="63"/>
        <v>6094</v>
      </c>
      <c r="Q78" s="11">
        <f t="shared" si="63"/>
        <v>6399</v>
      </c>
      <c r="R78" s="11">
        <f t="shared" si="64"/>
        <v>6559</v>
      </c>
      <c r="S78" s="11">
        <f t="shared" si="64"/>
        <v>6723</v>
      </c>
      <c r="T78" s="15">
        <f t="shared" si="67"/>
        <v>2.1591999999999998</v>
      </c>
      <c r="U78" s="15">
        <f t="shared" si="68"/>
        <v>2.3212000000000002</v>
      </c>
      <c r="V78" s="15">
        <f t="shared" si="69"/>
        <v>2.4376000000000002</v>
      </c>
      <c r="W78" s="15">
        <f t="shared" si="70"/>
        <v>2.5596000000000001</v>
      </c>
      <c r="X78" s="15">
        <f t="shared" si="71"/>
        <v>2.6236000000000002</v>
      </c>
      <c r="Y78" s="15">
        <f t="shared" si="72"/>
        <v>2.6892</v>
      </c>
      <c r="Z78" s="11">
        <f t="shared" ref="Z78:Z105" si="87">H78+1000</f>
        <v>5098</v>
      </c>
      <c r="AA78" s="25">
        <f t="shared" si="60"/>
        <v>5481</v>
      </c>
      <c r="AB78" s="25">
        <f t="shared" si="61"/>
        <v>5756</v>
      </c>
      <c r="AC78" s="25">
        <f t="shared" si="59"/>
        <v>6044</v>
      </c>
      <c r="AD78" s="25">
        <f t="shared" si="86"/>
        <v>6196</v>
      </c>
      <c r="AE78" s="25">
        <f t="shared" si="86"/>
        <v>6351</v>
      </c>
      <c r="AF78" s="24">
        <v>5257</v>
      </c>
      <c r="AG78" s="24" t="e">
        <f>ROUNDUP(AF78*#REF!,0)</f>
        <v>#REF!</v>
      </c>
      <c r="AH78" s="24" t="e">
        <f>ROUNDUP(AG78*#REF!,0)</f>
        <v>#REF!</v>
      </c>
      <c r="AI78" s="24" t="e">
        <f>ROUNDUP(AH78*#REF!,0)</f>
        <v>#REF!</v>
      </c>
      <c r="AJ78" s="24" t="e">
        <f>ROUNDUP(AI78*#REF!,0)</f>
        <v>#REF!</v>
      </c>
      <c r="AK78" s="24" t="e">
        <f>ROUNDUP(AJ78*#REF!,0)</f>
        <v>#REF!</v>
      </c>
      <c r="AL78" s="11">
        <f t="shared" si="73"/>
        <v>1300</v>
      </c>
      <c r="AM78" s="11">
        <f t="shared" si="74"/>
        <v>1397</v>
      </c>
      <c r="AN78" s="11">
        <f t="shared" si="75"/>
        <v>1467</v>
      </c>
      <c r="AO78" s="11">
        <f t="shared" si="76"/>
        <v>1540</v>
      </c>
      <c r="AP78" s="11">
        <f t="shared" si="77"/>
        <v>1578</v>
      </c>
      <c r="AQ78" s="11">
        <f t="shared" si="78"/>
        <v>1617</v>
      </c>
      <c r="AR78" s="23">
        <f t="shared" si="79"/>
        <v>1000</v>
      </c>
      <c r="AS78" s="11">
        <f t="shared" si="80"/>
        <v>1075</v>
      </c>
      <c r="AT78" s="11">
        <f t="shared" si="81"/>
        <v>1129</v>
      </c>
      <c r="AU78" s="11">
        <f t="shared" si="82"/>
        <v>1185</v>
      </c>
      <c r="AV78" s="11">
        <f t="shared" si="83"/>
        <v>1215</v>
      </c>
      <c r="AW78" s="22">
        <f t="shared" si="84"/>
        <v>1245</v>
      </c>
      <c r="AX78" s="207">
        <f t="shared" si="85"/>
        <v>0.31722791605661294</v>
      </c>
    </row>
    <row r="79" spans="2:50" ht="14.4" customHeight="1" thickBot="1" x14ac:dyDescent="0.3">
      <c r="B79" s="181"/>
      <c r="C79" s="190"/>
      <c r="D79" s="31" t="s">
        <v>25</v>
      </c>
      <c r="E79" s="31" t="s">
        <v>4</v>
      </c>
      <c r="F79" s="64" t="s">
        <v>3</v>
      </c>
      <c r="G79" s="60" t="s">
        <v>2</v>
      </c>
      <c r="H79" s="18">
        <v>4052</v>
      </c>
      <c r="I79" s="19">
        <v>4356</v>
      </c>
      <c r="J79" s="18">
        <v>4574</v>
      </c>
      <c r="K79" s="18">
        <v>4803</v>
      </c>
      <c r="L79" s="18">
        <v>4924</v>
      </c>
      <c r="M79" s="59">
        <v>5048</v>
      </c>
      <c r="N79" s="11">
        <f t="shared" si="65"/>
        <v>5352</v>
      </c>
      <c r="O79" s="11">
        <f t="shared" si="66"/>
        <v>5754</v>
      </c>
      <c r="P79" s="11">
        <f t="shared" si="63"/>
        <v>6042</v>
      </c>
      <c r="Q79" s="11">
        <f t="shared" si="63"/>
        <v>6345</v>
      </c>
      <c r="R79" s="11">
        <f t="shared" si="64"/>
        <v>6504</v>
      </c>
      <c r="S79" s="11">
        <f t="shared" si="64"/>
        <v>6667</v>
      </c>
      <c r="T79" s="15">
        <f t="shared" si="67"/>
        <v>2.1408</v>
      </c>
      <c r="U79" s="15">
        <f t="shared" si="68"/>
        <v>2.3016000000000001</v>
      </c>
      <c r="V79" s="15">
        <f t="shared" si="69"/>
        <v>2.4167999999999998</v>
      </c>
      <c r="W79" s="15">
        <f t="shared" si="70"/>
        <v>2.5379999999999998</v>
      </c>
      <c r="X79" s="15">
        <f t="shared" si="71"/>
        <v>2.6015999999999999</v>
      </c>
      <c r="Y79" s="15">
        <f t="shared" si="72"/>
        <v>2.6667999999999998</v>
      </c>
      <c r="Z79" s="11">
        <f t="shared" si="87"/>
        <v>5052</v>
      </c>
      <c r="AA79" s="25">
        <f t="shared" si="60"/>
        <v>5431</v>
      </c>
      <c r="AB79" s="25">
        <f t="shared" si="61"/>
        <v>5703</v>
      </c>
      <c r="AC79" s="25">
        <f t="shared" si="59"/>
        <v>5989</v>
      </c>
      <c r="AD79" s="25">
        <f t="shared" si="86"/>
        <v>6139</v>
      </c>
      <c r="AE79" s="25">
        <f t="shared" si="86"/>
        <v>6293</v>
      </c>
      <c r="AF79" s="24">
        <v>5258</v>
      </c>
      <c r="AG79" s="24">
        <f>ROUNDUP(AF79*AR58,0)</f>
        <v>5258000</v>
      </c>
      <c r="AH79" s="24">
        <f>ROUNDUP(AG79*AS58,0)</f>
        <v>5652350000</v>
      </c>
      <c r="AI79" s="24">
        <f>ROUNDUP(AH79*AT58,0)</f>
        <v>6375850800000</v>
      </c>
      <c r="AJ79" s="24">
        <f>ROUNDUP(AI79*AU58,0)</f>
        <v>7549007347200000</v>
      </c>
      <c r="AK79" s="24">
        <f>ROUNDUP(AJ79*AV58,0)</f>
        <v>9.1644949195008E+18</v>
      </c>
      <c r="AL79" s="11">
        <f t="shared" si="73"/>
        <v>1300</v>
      </c>
      <c r="AM79" s="11">
        <f t="shared" si="74"/>
        <v>1398</v>
      </c>
      <c r="AN79" s="11">
        <f t="shared" si="75"/>
        <v>1468</v>
      </c>
      <c r="AO79" s="11">
        <f t="shared" si="76"/>
        <v>1542</v>
      </c>
      <c r="AP79" s="11">
        <f t="shared" si="77"/>
        <v>1580</v>
      </c>
      <c r="AQ79" s="11">
        <f t="shared" si="78"/>
        <v>1619</v>
      </c>
      <c r="AR79" s="76">
        <f t="shared" si="79"/>
        <v>1000</v>
      </c>
      <c r="AS79" s="75">
        <f t="shared" si="80"/>
        <v>1075</v>
      </c>
      <c r="AT79" s="75">
        <f t="shared" si="81"/>
        <v>1129</v>
      </c>
      <c r="AU79" s="75">
        <f t="shared" si="82"/>
        <v>1186</v>
      </c>
      <c r="AV79" s="75">
        <f t="shared" si="83"/>
        <v>1215</v>
      </c>
      <c r="AW79" s="74">
        <f t="shared" si="84"/>
        <v>1245</v>
      </c>
      <c r="AX79" s="207">
        <f t="shared" si="85"/>
        <v>0.32082922013820325</v>
      </c>
    </row>
    <row r="80" spans="2:50" ht="55.8" thickBot="1" x14ac:dyDescent="0.3">
      <c r="B80" s="84">
        <v>16</v>
      </c>
      <c r="C80" s="83" t="s">
        <v>26</v>
      </c>
      <c r="D80" s="34" t="s">
        <v>25</v>
      </c>
      <c r="E80" s="33" t="s">
        <v>0</v>
      </c>
      <c r="F80" s="33" t="s">
        <v>24</v>
      </c>
      <c r="G80" s="82" t="s">
        <v>24</v>
      </c>
      <c r="H80" s="80">
        <v>4007</v>
      </c>
      <c r="I80" s="81">
        <v>4308</v>
      </c>
      <c r="J80" s="80">
        <v>4524</v>
      </c>
      <c r="K80" s="80">
        <v>4751</v>
      </c>
      <c r="L80" s="80">
        <v>4870</v>
      </c>
      <c r="M80" s="80">
        <v>4992</v>
      </c>
      <c r="N80" s="11">
        <f t="shared" si="65"/>
        <v>5307</v>
      </c>
      <c r="O80" s="11">
        <f t="shared" si="66"/>
        <v>5706</v>
      </c>
      <c r="P80" s="11">
        <f t="shared" si="63"/>
        <v>5992</v>
      </c>
      <c r="Q80" s="11">
        <f t="shared" si="63"/>
        <v>6292</v>
      </c>
      <c r="R80" s="11">
        <f t="shared" si="64"/>
        <v>6450</v>
      </c>
      <c r="S80" s="11">
        <f t="shared" si="64"/>
        <v>6612</v>
      </c>
      <c r="T80" s="15">
        <f t="shared" si="67"/>
        <v>2.1227999999999998</v>
      </c>
      <c r="U80" s="15">
        <f t="shared" si="68"/>
        <v>2.2824</v>
      </c>
      <c r="V80" s="15">
        <f t="shared" si="69"/>
        <v>2.3967999999999998</v>
      </c>
      <c r="W80" s="15">
        <f t="shared" si="70"/>
        <v>2.5167999999999999</v>
      </c>
      <c r="X80" s="15">
        <f t="shared" si="71"/>
        <v>2.58</v>
      </c>
      <c r="Y80" s="15">
        <f t="shared" si="72"/>
        <v>2.6448</v>
      </c>
      <c r="Z80" s="14">
        <f t="shared" si="87"/>
        <v>5007</v>
      </c>
      <c r="AA80" s="13">
        <f t="shared" si="60"/>
        <v>5383</v>
      </c>
      <c r="AB80" s="13">
        <f t="shared" si="61"/>
        <v>5653</v>
      </c>
      <c r="AC80" s="13">
        <f t="shared" si="59"/>
        <v>5936</v>
      </c>
      <c r="AD80" s="13">
        <f t="shared" si="86"/>
        <v>6085</v>
      </c>
      <c r="AE80" s="13">
        <f t="shared" si="86"/>
        <v>6238</v>
      </c>
      <c r="AF80" s="12">
        <v>5259</v>
      </c>
      <c r="AG80" s="12" t="e">
        <f>ROUNDUP(AF80*#REF!,0)</f>
        <v>#REF!</v>
      </c>
      <c r="AH80" s="12" t="e">
        <f>ROUNDUP(AG80*#REF!,0)</f>
        <v>#REF!</v>
      </c>
      <c r="AI80" s="12" t="e">
        <f>ROUNDUP(AH80*#REF!,0)</f>
        <v>#REF!</v>
      </c>
      <c r="AJ80" s="12" t="e">
        <f>ROUNDUP(AI80*#REF!,0)</f>
        <v>#REF!</v>
      </c>
      <c r="AK80" s="12" t="e">
        <f>ROUNDUP(AJ80*#REF!,0)</f>
        <v>#REF!</v>
      </c>
      <c r="AL80" s="11">
        <f t="shared" si="73"/>
        <v>1300</v>
      </c>
      <c r="AM80" s="11">
        <f t="shared" si="74"/>
        <v>1398</v>
      </c>
      <c r="AN80" s="11">
        <f t="shared" si="75"/>
        <v>1468</v>
      </c>
      <c r="AO80" s="11">
        <f t="shared" si="76"/>
        <v>1541</v>
      </c>
      <c r="AP80" s="11">
        <f t="shared" si="77"/>
        <v>1580</v>
      </c>
      <c r="AQ80" s="11">
        <f t="shared" si="78"/>
        <v>1620</v>
      </c>
      <c r="AR80" s="79">
        <f t="shared" si="79"/>
        <v>1000</v>
      </c>
      <c r="AS80" s="78">
        <f t="shared" si="80"/>
        <v>1075</v>
      </c>
      <c r="AT80" s="78">
        <f t="shared" si="81"/>
        <v>1129</v>
      </c>
      <c r="AU80" s="78">
        <f t="shared" si="82"/>
        <v>1185</v>
      </c>
      <c r="AV80" s="78">
        <f t="shared" si="83"/>
        <v>1215</v>
      </c>
      <c r="AW80" s="77">
        <f t="shared" si="84"/>
        <v>1246</v>
      </c>
      <c r="AX80" s="207">
        <f t="shared" si="85"/>
        <v>0.32443224357374589</v>
      </c>
    </row>
    <row r="81" spans="2:50" ht="28.2" customHeight="1" x14ac:dyDescent="0.25">
      <c r="B81" s="179">
        <v>17</v>
      </c>
      <c r="C81" s="179" t="s">
        <v>23</v>
      </c>
      <c r="D81" s="73" t="s">
        <v>1</v>
      </c>
      <c r="E81" s="34" t="s">
        <v>17</v>
      </c>
      <c r="F81" s="64" t="s">
        <v>17</v>
      </c>
      <c r="G81" s="67" t="s">
        <v>16</v>
      </c>
      <c r="H81" s="40">
        <v>4372</v>
      </c>
      <c r="I81" s="41">
        <v>4700</v>
      </c>
      <c r="J81" s="40">
        <v>4935</v>
      </c>
      <c r="K81" s="40">
        <v>5182</v>
      </c>
      <c r="L81" s="40">
        <v>5312</v>
      </c>
      <c r="M81" s="66">
        <v>5445</v>
      </c>
      <c r="N81" s="11">
        <f t="shared" si="65"/>
        <v>5672</v>
      </c>
      <c r="O81" s="11">
        <f t="shared" si="66"/>
        <v>6098</v>
      </c>
      <c r="P81" s="11">
        <f t="shared" si="63"/>
        <v>6403</v>
      </c>
      <c r="Q81" s="11">
        <f t="shared" si="63"/>
        <v>6724</v>
      </c>
      <c r="R81" s="11">
        <f t="shared" si="64"/>
        <v>6893</v>
      </c>
      <c r="S81" s="11">
        <f t="shared" si="64"/>
        <v>7066</v>
      </c>
      <c r="T81" s="15">
        <f t="shared" si="67"/>
        <v>2.2688000000000001</v>
      </c>
      <c r="U81" s="15">
        <f t="shared" si="68"/>
        <v>2.4392</v>
      </c>
      <c r="V81" s="15">
        <f t="shared" si="69"/>
        <v>2.5611999999999999</v>
      </c>
      <c r="W81" s="15">
        <f t="shared" si="70"/>
        <v>2.6896</v>
      </c>
      <c r="X81" s="15">
        <f t="shared" si="71"/>
        <v>2.7572000000000001</v>
      </c>
      <c r="Y81" s="15">
        <f t="shared" si="72"/>
        <v>2.8264</v>
      </c>
      <c r="Z81" s="11">
        <f t="shared" si="87"/>
        <v>5372</v>
      </c>
      <c r="AA81" s="25">
        <f t="shared" si="60"/>
        <v>5775</v>
      </c>
      <c r="AB81" s="25">
        <f t="shared" si="61"/>
        <v>6064</v>
      </c>
      <c r="AC81" s="25">
        <f t="shared" si="59"/>
        <v>6368</v>
      </c>
      <c r="AD81" s="25">
        <f t="shared" si="86"/>
        <v>6528</v>
      </c>
      <c r="AE81" s="25">
        <f t="shared" si="86"/>
        <v>6692</v>
      </c>
      <c r="AF81" s="24">
        <v>5260</v>
      </c>
      <c r="AG81" s="24">
        <f>ROUNDUP(AF81*AR59,0)</f>
        <v>5260000</v>
      </c>
      <c r="AH81" s="24">
        <f>ROUNDUP(AG81*AS59,0)</f>
        <v>5654500000</v>
      </c>
      <c r="AI81" s="24">
        <f>ROUNDUP(AH81*AT59,0)</f>
        <v>6383930500000</v>
      </c>
      <c r="AJ81" s="24">
        <f>ROUNDUP(AI81*AU59,0)</f>
        <v>7564957642500000</v>
      </c>
      <c r="AK81" s="24">
        <f>ROUNDUP(AJ81*AV59,0)</f>
        <v>9.1914235356374999E+18</v>
      </c>
      <c r="AL81" s="11">
        <f t="shared" si="73"/>
        <v>1300</v>
      </c>
      <c r="AM81" s="11">
        <f t="shared" si="74"/>
        <v>1398</v>
      </c>
      <c r="AN81" s="11">
        <f t="shared" si="75"/>
        <v>1468</v>
      </c>
      <c r="AO81" s="11">
        <f t="shared" si="76"/>
        <v>1542</v>
      </c>
      <c r="AP81" s="11">
        <f t="shared" si="77"/>
        <v>1581</v>
      </c>
      <c r="AQ81" s="11">
        <f t="shared" si="78"/>
        <v>1621</v>
      </c>
      <c r="AR81" s="37">
        <f t="shared" si="79"/>
        <v>1000</v>
      </c>
      <c r="AS81" s="36">
        <f t="shared" si="80"/>
        <v>1075</v>
      </c>
      <c r="AT81" s="36">
        <f t="shared" si="81"/>
        <v>1129</v>
      </c>
      <c r="AU81" s="36">
        <f t="shared" si="82"/>
        <v>1186</v>
      </c>
      <c r="AV81" s="36">
        <f t="shared" si="83"/>
        <v>1216</v>
      </c>
      <c r="AW81" s="35">
        <f t="shared" si="84"/>
        <v>1247</v>
      </c>
      <c r="AX81" s="207">
        <f t="shared" si="85"/>
        <v>0.29734675205855443</v>
      </c>
    </row>
    <row r="82" spans="2:50" ht="14.4" customHeight="1" x14ac:dyDescent="0.25">
      <c r="B82" s="180"/>
      <c r="C82" s="180"/>
      <c r="D82" s="73" t="s">
        <v>1</v>
      </c>
      <c r="E82" s="34" t="s">
        <v>15</v>
      </c>
      <c r="F82" s="64" t="s">
        <v>14</v>
      </c>
      <c r="G82" s="63" t="s">
        <v>14</v>
      </c>
      <c r="H82" s="28">
        <v>4280</v>
      </c>
      <c r="I82" s="29">
        <v>4601</v>
      </c>
      <c r="J82" s="28">
        <v>4832</v>
      </c>
      <c r="K82" s="28">
        <v>5074</v>
      </c>
      <c r="L82" s="28">
        <v>5201</v>
      </c>
      <c r="M82" s="62">
        <v>5332</v>
      </c>
      <c r="N82" s="11">
        <f t="shared" si="65"/>
        <v>5580</v>
      </c>
      <c r="O82" s="11">
        <f t="shared" si="66"/>
        <v>5999</v>
      </c>
      <c r="P82" s="11">
        <f t="shared" si="63"/>
        <v>6299</v>
      </c>
      <c r="Q82" s="11">
        <f t="shared" si="63"/>
        <v>6614</v>
      </c>
      <c r="R82" s="11">
        <f t="shared" si="64"/>
        <v>6780</v>
      </c>
      <c r="S82" s="11">
        <f t="shared" si="64"/>
        <v>6950</v>
      </c>
      <c r="T82" s="15">
        <f t="shared" si="67"/>
        <v>2.2320000000000002</v>
      </c>
      <c r="U82" s="15">
        <f t="shared" si="68"/>
        <v>2.3996</v>
      </c>
      <c r="V82" s="15">
        <f t="shared" si="69"/>
        <v>2.5196000000000001</v>
      </c>
      <c r="W82" s="15">
        <f t="shared" si="70"/>
        <v>2.6456</v>
      </c>
      <c r="X82" s="15">
        <f t="shared" si="71"/>
        <v>2.7120000000000002</v>
      </c>
      <c r="Y82" s="15">
        <f t="shared" si="72"/>
        <v>2.78</v>
      </c>
      <c r="Z82" s="11">
        <f t="shared" si="87"/>
        <v>5280</v>
      </c>
      <c r="AA82" s="25">
        <f t="shared" si="60"/>
        <v>5676</v>
      </c>
      <c r="AB82" s="25">
        <f t="shared" si="61"/>
        <v>5960</v>
      </c>
      <c r="AC82" s="25">
        <f t="shared" si="59"/>
        <v>6258</v>
      </c>
      <c r="AD82" s="25">
        <f t="shared" si="86"/>
        <v>6415</v>
      </c>
      <c r="AE82" s="25">
        <f t="shared" si="86"/>
        <v>6576</v>
      </c>
      <c r="AF82" s="24">
        <v>5264</v>
      </c>
      <c r="AG82" s="24">
        <f>ROUNDUP(AF82*AR61,0)</f>
        <v>5264000</v>
      </c>
      <c r="AH82" s="24">
        <f>ROUNDUP(AG82*AS61,0)</f>
        <v>5658800000</v>
      </c>
      <c r="AI82" s="24">
        <f>ROUNDUP(AH82*AT61,0)</f>
        <v>6388785200000</v>
      </c>
      <c r="AJ82" s="24">
        <f>ROUNDUP(AI82*AU61,0)</f>
        <v>7577099247200000</v>
      </c>
      <c r="AK82" s="24">
        <f>ROUNDUP(AJ82*AV61,0)</f>
        <v>9.2137526845952E+18</v>
      </c>
      <c r="AL82" s="11">
        <f t="shared" si="73"/>
        <v>1300</v>
      </c>
      <c r="AM82" s="11">
        <f t="shared" si="74"/>
        <v>1398</v>
      </c>
      <c r="AN82" s="11">
        <f t="shared" si="75"/>
        <v>1467</v>
      </c>
      <c r="AO82" s="11">
        <f t="shared" si="76"/>
        <v>1540</v>
      </c>
      <c r="AP82" s="11">
        <f t="shared" si="77"/>
        <v>1579</v>
      </c>
      <c r="AQ82" s="11">
        <f t="shared" si="78"/>
        <v>1618</v>
      </c>
      <c r="AR82" s="23">
        <f t="shared" si="79"/>
        <v>1000</v>
      </c>
      <c r="AS82" s="11">
        <f t="shared" si="80"/>
        <v>1075</v>
      </c>
      <c r="AT82" s="11">
        <f t="shared" si="81"/>
        <v>1128</v>
      </c>
      <c r="AU82" s="11">
        <f t="shared" si="82"/>
        <v>1184</v>
      </c>
      <c r="AV82" s="11">
        <f t="shared" si="83"/>
        <v>1214</v>
      </c>
      <c r="AW82" s="22">
        <f t="shared" si="84"/>
        <v>1244</v>
      </c>
      <c r="AX82" s="207">
        <f t="shared" si="85"/>
        <v>0.30373831775700944</v>
      </c>
    </row>
    <row r="83" spans="2:50" ht="14.4" customHeight="1" x14ac:dyDescent="0.25">
      <c r="B83" s="180"/>
      <c r="C83" s="180"/>
      <c r="D83" s="73" t="s">
        <v>1</v>
      </c>
      <c r="E83" s="34" t="s">
        <v>13</v>
      </c>
      <c r="F83" s="64" t="s">
        <v>12</v>
      </c>
      <c r="G83" s="63" t="s">
        <v>11</v>
      </c>
      <c r="H83" s="28">
        <v>4189</v>
      </c>
      <c r="I83" s="29">
        <v>4504</v>
      </c>
      <c r="J83" s="28">
        <v>4730</v>
      </c>
      <c r="K83" s="28">
        <v>4967</v>
      </c>
      <c r="L83" s="28">
        <v>5092</v>
      </c>
      <c r="M83" s="62">
        <v>5220</v>
      </c>
      <c r="N83" s="11">
        <f t="shared" si="65"/>
        <v>5489</v>
      </c>
      <c r="O83" s="11">
        <f t="shared" si="66"/>
        <v>5901</v>
      </c>
      <c r="P83" s="11">
        <f t="shared" si="63"/>
        <v>6197</v>
      </c>
      <c r="Q83" s="11">
        <f t="shared" si="63"/>
        <v>6507</v>
      </c>
      <c r="R83" s="11">
        <f t="shared" si="64"/>
        <v>6670</v>
      </c>
      <c r="S83" s="11">
        <f t="shared" si="64"/>
        <v>6837</v>
      </c>
      <c r="T83" s="15">
        <f t="shared" si="67"/>
        <v>2.1956000000000002</v>
      </c>
      <c r="U83" s="15">
        <f t="shared" si="68"/>
        <v>2.3603999999999998</v>
      </c>
      <c r="V83" s="15">
        <f t="shared" si="69"/>
        <v>2.4788000000000001</v>
      </c>
      <c r="W83" s="15">
        <f t="shared" si="70"/>
        <v>2.6027999999999998</v>
      </c>
      <c r="X83" s="15">
        <f t="shared" si="71"/>
        <v>2.6680000000000001</v>
      </c>
      <c r="Y83" s="15">
        <f t="shared" si="72"/>
        <v>2.7347999999999999</v>
      </c>
      <c r="Z83" s="11">
        <f t="shared" si="87"/>
        <v>5189</v>
      </c>
      <c r="AA83" s="25">
        <f t="shared" si="60"/>
        <v>5579</v>
      </c>
      <c r="AB83" s="25">
        <f t="shared" si="61"/>
        <v>5858</v>
      </c>
      <c r="AC83" s="25">
        <f t="shared" ref="AC83:AC114" si="88">ROUNDUP(AB83*1.05,0)</f>
        <v>6151</v>
      </c>
      <c r="AD83" s="25">
        <f t="shared" si="86"/>
        <v>6305</v>
      </c>
      <c r="AE83" s="25">
        <f t="shared" si="86"/>
        <v>6463</v>
      </c>
      <c r="AF83" s="24">
        <v>5266</v>
      </c>
      <c r="AG83" s="24" t="e">
        <f>ROUNDUP(AF83*#REF!,0)</f>
        <v>#REF!</v>
      </c>
      <c r="AH83" s="24" t="e">
        <f>ROUNDUP(AG83*#REF!,0)</f>
        <v>#REF!</v>
      </c>
      <c r="AI83" s="24" t="e">
        <f>ROUNDUP(AH83*#REF!,0)</f>
        <v>#REF!</v>
      </c>
      <c r="AJ83" s="24" t="e">
        <f>ROUNDUP(AI83*#REF!,0)</f>
        <v>#REF!</v>
      </c>
      <c r="AK83" s="24" t="e">
        <f>ROUNDUP(AJ83*#REF!,0)</f>
        <v>#REF!</v>
      </c>
      <c r="AL83" s="11">
        <f t="shared" si="73"/>
        <v>1300</v>
      </c>
      <c r="AM83" s="11">
        <f t="shared" si="74"/>
        <v>1397</v>
      </c>
      <c r="AN83" s="11">
        <f t="shared" si="75"/>
        <v>1467</v>
      </c>
      <c r="AO83" s="11">
        <f t="shared" si="76"/>
        <v>1540</v>
      </c>
      <c r="AP83" s="11">
        <f t="shared" si="77"/>
        <v>1578</v>
      </c>
      <c r="AQ83" s="11">
        <f t="shared" si="78"/>
        <v>1617</v>
      </c>
      <c r="AR83" s="23">
        <f t="shared" si="79"/>
        <v>1000</v>
      </c>
      <c r="AS83" s="11">
        <f t="shared" si="80"/>
        <v>1075</v>
      </c>
      <c r="AT83" s="11">
        <f t="shared" si="81"/>
        <v>1128</v>
      </c>
      <c r="AU83" s="11">
        <f t="shared" si="82"/>
        <v>1184</v>
      </c>
      <c r="AV83" s="11">
        <f t="shared" si="83"/>
        <v>1213</v>
      </c>
      <c r="AW83" s="22">
        <f t="shared" si="84"/>
        <v>1243</v>
      </c>
      <c r="AX83" s="207">
        <f t="shared" si="85"/>
        <v>0.31033659584626405</v>
      </c>
    </row>
    <row r="84" spans="2:50" ht="14.4" customHeight="1" x14ac:dyDescent="0.25">
      <c r="B84" s="180"/>
      <c r="C84" s="180"/>
      <c r="D84" s="73" t="s">
        <v>1</v>
      </c>
      <c r="E84" s="34" t="s">
        <v>10</v>
      </c>
      <c r="F84" s="65" t="s">
        <v>9</v>
      </c>
      <c r="G84" s="63" t="s">
        <v>8</v>
      </c>
      <c r="H84" s="28">
        <v>4144</v>
      </c>
      <c r="I84" s="29">
        <v>4455</v>
      </c>
      <c r="J84" s="28">
        <v>4678</v>
      </c>
      <c r="K84" s="28">
        <v>4912</v>
      </c>
      <c r="L84" s="28">
        <v>5035</v>
      </c>
      <c r="M84" s="62">
        <v>5161</v>
      </c>
      <c r="N84" s="11">
        <f t="shared" si="65"/>
        <v>5444</v>
      </c>
      <c r="O84" s="11">
        <f t="shared" si="66"/>
        <v>5853</v>
      </c>
      <c r="P84" s="11">
        <f t="shared" si="63"/>
        <v>6146</v>
      </c>
      <c r="Q84" s="11">
        <f t="shared" si="63"/>
        <v>6454</v>
      </c>
      <c r="R84" s="11">
        <f t="shared" si="64"/>
        <v>6616</v>
      </c>
      <c r="S84" s="11">
        <f t="shared" si="64"/>
        <v>6782</v>
      </c>
      <c r="T84" s="15">
        <f t="shared" si="67"/>
        <v>2.1776</v>
      </c>
      <c r="U84" s="15">
        <f t="shared" si="68"/>
        <v>2.3412000000000002</v>
      </c>
      <c r="V84" s="15">
        <f t="shared" si="69"/>
        <v>2.4584000000000001</v>
      </c>
      <c r="W84" s="15">
        <f t="shared" si="70"/>
        <v>2.5815999999999999</v>
      </c>
      <c r="X84" s="15">
        <f t="shared" si="71"/>
        <v>2.6463999999999999</v>
      </c>
      <c r="Y84" s="15">
        <f t="shared" si="72"/>
        <v>2.7128000000000001</v>
      </c>
      <c r="Z84" s="11">
        <f t="shared" si="87"/>
        <v>5144</v>
      </c>
      <c r="AA84" s="25">
        <f t="shared" ref="AA84:AA115" si="89">ROUNDUP(Z84*1.075,0)</f>
        <v>5530</v>
      </c>
      <c r="AB84" s="25">
        <f t="shared" ref="AB84:AB115" si="90">ROUNDUP(AA84*1.05,0)</f>
        <v>5807</v>
      </c>
      <c r="AC84" s="25">
        <f t="shared" si="88"/>
        <v>6098</v>
      </c>
      <c r="AD84" s="25">
        <f t="shared" si="86"/>
        <v>6251</v>
      </c>
      <c r="AE84" s="25">
        <f t="shared" si="86"/>
        <v>6408</v>
      </c>
      <c r="AF84" s="24">
        <v>5268</v>
      </c>
      <c r="AG84" s="24" t="e">
        <f>ROUNDUP(AF84*#REF!,0)</f>
        <v>#REF!</v>
      </c>
      <c r="AH84" s="24" t="e">
        <f>ROUNDUP(AG84*#REF!,0)</f>
        <v>#REF!</v>
      </c>
      <c r="AI84" s="24" t="e">
        <f>ROUNDUP(AH84*#REF!,0)</f>
        <v>#REF!</v>
      </c>
      <c r="AJ84" s="24" t="e">
        <f>ROUNDUP(AI84*#REF!,0)</f>
        <v>#REF!</v>
      </c>
      <c r="AK84" s="24" t="e">
        <f>ROUNDUP(AJ84*#REF!,0)</f>
        <v>#REF!</v>
      </c>
      <c r="AL84" s="11">
        <f t="shared" si="73"/>
        <v>1300</v>
      </c>
      <c r="AM84" s="11">
        <f t="shared" si="74"/>
        <v>1398</v>
      </c>
      <c r="AN84" s="11">
        <f t="shared" si="75"/>
        <v>1468</v>
      </c>
      <c r="AO84" s="11">
        <f t="shared" si="76"/>
        <v>1542</v>
      </c>
      <c r="AP84" s="11">
        <f t="shared" si="77"/>
        <v>1581</v>
      </c>
      <c r="AQ84" s="11">
        <f t="shared" si="78"/>
        <v>1621</v>
      </c>
      <c r="AR84" s="23">
        <f t="shared" si="79"/>
        <v>1000</v>
      </c>
      <c r="AS84" s="11">
        <f t="shared" si="80"/>
        <v>1075</v>
      </c>
      <c r="AT84" s="11">
        <f t="shared" si="81"/>
        <v>1129</v>
      </c>
      <c r="AU84" s="11">
        <f t="shared" si="82"/>
        <v>1186</v>
      </c>
      <c r="AV84" s="11">
        <f t="shared" si="83"/>
        <v>1216</v>
      </c>
      <c r="AW84" s="22">
        <f t="shared" si="84"/>
        <v>1247</v>
      </c>
      <c r="AX84" s="207">
        <f t="shared" si="85"/>
        <v>0.31370656370656369</v>
      </c>
    </row>
    <row r="85" spans="2:50" ht="31.2" customHeight="1" thickBot="1" x14ac:dyDescent="0.3">
      <c r="B85" s="181"/>
      <c r="C85" s="181"/>
      <c r="D85" s="73" t="s">
        <v>1</v>
      </c>
      <c r="E85" s="31" t="s">
        <v>7</v>
      </c>
      <c r="F85" s="64" t="s">
        <v>5</v>
      </c>
      <c r="G85" s="60" t="s">
        <v>5</v>
      </c>
      <c r="H85" s="18">
        <v>4098</v>
      </c>
      <c r="I85" s="19">
        <v>4406</v>
      </c>
      <c r="J85" s="18">
        <v>4627</v>
      </c>
      <c r="K85" s="18">
        <v>4859</v>
      </c>
      <c r="L85" s="18">
        <v>4981</v>
      </c>
      <c r="M85" s="59">
        <v>5106</v>
      </c>
      <c r="N85" s="11">
        <f t="shared" si="65"/>
        <v>5398</v>
      </c>
      <c r="O85" s="11">
        <f t="shared" si="66"/>
        <v>5803</v>
      </c>
      <c r="P85" s="11">
        <f t="shared" si="63"/>
        <v>6094</v>
      </c>
      <c r="Q85" s="11">
        <f t="shared" si="63"/>
        <v>6399</v>
      </c>
      <c r="R85" s="11">
        <f t="shared" si="64"/>
        <v>6559</v>
      </c>
      <c r="S85" s="11">
        <f t="shared" si="64"/>
        <v>6723</v>
      </c>
      <c r="T85" s="15">
        <f t="shared" si="67"/>
        <v>2.1591999999999998</v>
      </c>
      <c r="U85" s="15">
        <f t="shared" si="68"/>
        <v>2.3212000000000002</v>
      </c>
      <c r="V85" s="15">
        <f t="shared" si="69"/>
        <v>2.4376000000000002</v>
      </c>
      <c r="W85" s="15">
        <f t="shared" si="70"/>
        <v>2.5596000000000001</v>
      </c>
      <c r="X85" s="15">
        <f t="shared" si="71"/>
        <v>2.6236000000000002</v>
      </c>
      <c r="Y85" s="15">
        <f t="shared" si="72"/>
        <v>2.6892</v>
      </c>
      <c r="Z85" s="11">
        <f t="shared" si="87"/>
        <v>5098</v>
      </c>
      <c r="AA85" s="25">
        <f t="shared" si="89"/>
        <v>5481</v>
      </c>
      <c r="AB85" s="25">
        <f t="shared" si="90"/>
        <v>5756</v>
      </c>
      <c r="AC85" s="25">
        <f t="shared" si="88"/>
        <v>6044</v>
      </c>
      <c r="AD85" s="25">
        <f t="shared" si="86"/>
        <v>6196</v>
      </c>
      <c r="AE85" s="25">
        <f t="shared" si="86"/>
        <v>6351</v>
      </c>
      <c r="AF85" s="24">
        <v>5270</v>
      </c>
      <c r="AG85" s="24" t="e">
        <f>ROUNDUP(AF85*#REF!,0)</f>
        <v>#REF!</v>
      </c>
      <c r="AH85" s="24" t="e">
        <f>ROUNDUP(AG85*#REF!,0)</f>
        <v>#REF!</v>
      </c>
      <c r="AI85" s="24" t="e">
        <f>ROUNDUP(AH85*#REF!,0)</f>
        <v>#REF!</v>
      </c>
      <c r="AJ85" s="24" t="e">
        <f>ROUNDUP(AI85*#REF!,0)</f>
        <v>#REF!</v>
      </c>
      <c r="AK85" s="24" t="e">
        <f>ROUNDUP(AJ85*#REF!,0)</f>
        <v>#REF!</v>
      </c>
      <c r="AL85" s="11">
        <f t="shared" si="73"/>
        <v>1300</v>
      </c>
      <c r="AM85" s="11">
        <f t="shared" si="74"/>
        <v>1397</v>
      </c>
      <c r="AN85" s="11">
        <f t="shared" si="75"/>
        <v>1467</v>
      </c>
      <c r="AO85" s="11">
        <f t="shared" si="76"/>
        <v>1540</v>
      </c>
      <c r="AP85" s="11">
        <f t="shared" si="77"/>
        <v>1578</v>
      </c>
      <c r="AQ85" s="11">
        <f t="shared" si="78"/>
        <v>1617</v>
      </c>
      <c r="AR85" s="76">
        <f t="shared" si="79"/>
        <v>1000</v>
      </c>
      <c r="AS85" s="75">
        <f t="shared" si="80"/>
        <v>1075</v>
      </c>
      <c r="AT85" s="75">
        <f t="shared" si="81"/>
        <v>1129</v>
      </c>
      <c r="AU85" s="75">
        <f t="shared" si="82"/>
        <v>1185</v>
      </c>
      <c r="AV85" s="75">
        <f t="shared" si="83"/>
        <v>1215</v>
      </c>
      <c r="AW85" s="74">
        <f t="shared" si="84"/>
        <v>1245</v>
      </c>
      <c r="AX85" s="207">
        <f t="shared" si="85"/>
        <v>0.31722791605661294</v>
      </c>
    </row>
    <row r="86" spans="2:50" ht="28.2" customHeight="1" x14ac:dyDescent="0.25">
      <c r="B86" s="179">
        <v>18</v>
      </c>
      <c r="C86" s="179" t="s">
        <v>22</v>
      </c>
      <c r="D86" s="73" t="s">
        <v>1</v>
      </c>
      <c r="E86" s="34" t="s">
        <v>17</v>
      </c>
      <c r="F86" s="64" t="s">
        <v>17</v>
      </c>
      <c r="G86" s="67" t="s">
        <v>16</v>
      </c>
      <c r="H86" s="40">
        <v>4280</v>
      </c>
      <c r="I86" s="41">
        <v>4601</v>
      </c>
      <c r="J86" s="40">
        <v>4832</v>
      </c>
      <c r="K86" s="40">
        <v>5074</v>
      </c>
      <c r="L86" s="40">
        <v>5201</v>
      </c>
      <c r="M86" s="66">
        <v>5332</v>
      </c>
      <c r="N86" s="11">
        <f t="shared" si="65"/>
        <v>5580</v>
      </c>
      <c r="O86" s="11">
        <f t="shared" si="66"/>
        <v>5999</v>
      </c>
      <c r="P86" s="11">
        <f t="shared" si="63"/>
        <v>6299</v>
      </c>
      <c r="Q86" s="11">
        <f t="shared" si="63"/>
        <v>6614</v>
      </c>
      <c r="R86" s="11">
        <f t="shared" si="64"/>
        <v>6780</v>
      </c>
      <c r="S86" s="11">
        <f t="shared" si="64"/>
        <v>6950</v>
      </c>
      <c r="T86" s="15">
        <f t="shared" si="67"/>
        <v>2.2320000000000002</v>
      </c>
      <c r="U86" s="15">
        <f t="shared" si="68"/>
        <v>2.3996</v>
      </c>
      <c r="V86" s="15">
        <f t="shared" si="69"/>
        <v>2.5196000000000001</v>
      </c>
      <c r="W86" s="15">
        <f t="shared" si="70"/>
        <v>2.6456</v>
      </c>
      <c r="X86" s="15">
        <f t="shared" si="71"/>
        <v>2.7120000000000002</v>
      </c>
      <c r="Y86" s="15">
        <f t="shared" si="72"/>
        <v>2.78</v>
      </c>
      <c r="Z86" s="11">
        <f t="shared" si="87"/>
        <v>5280</v>
      </c>
      <c r="AA86" s="25">
        <f t="shared" si="89"/>
        <v>5676</v>
      </c>
      <c r="AB86" s="25">
        <f t="shared" si="90"/>
        <v>5960</v>
      </c>
      <c r="AC86" s="25">
        <f t="shared" si="88"/>
        <v>6258</v>
      </c>
      <c r="AD86" s="25">
        <f t="shared" si="86"/>
        <v>6415</v>
      </c>
      <c r="AE86" s="25">
        <f t="shared" si="86"/>
        <v>6576</v>
      </c>
      <c r="AF86" s="24">
        <v>5271</v>
      </c>
      <c r="AG86" s="24">
        <f>ROUNDUP(AF86*AR64,0)</f>
        <v>5271000</v>
      </c>
      <c r="AH86" s="24">
        <f>ROUNDUP(AG86*AS64,0)</f>
        <v>5666325000</v>
      </c>
      <c r="AI86" s="24">
        <f>ROUNDUP(AH86*AT64,0)</f>
        <v>6397280925000</v>
      </c>
      <c r="AJ86" s="24">
        <f>ROUNDUP(AI86*AU64,0)</f>
        <v>7580777896125000</v>
      </c>
      <c r="AK86" s="24">
        <f>ROUNDUP(AJ86*AV64,0)</f>
        <v>9.2030643658957496E+18</v>
      </c>
      <c r="AL86" s="11">
        <f t="shared" si="73"/>
        <v>1300</v>
      </c>
      <c r="AM86" s="11">
        <f t="shared" si="74"/>
        <v>1398</v>
      </c>
      <c r="AN86" s="11">
        <f t="shared" si="75"/>
        <v>1467</v>
      </c>
      <c r="AO86" s="11">
        <f t="shared" si="76"/>
        <v>1540</v>
      </c>
      <c r="AP86" s="11">
        <f t="shared" si="77"/>
        <v>1579</v>
      </c>
      <c r="AQ86" s="11">
        <f t="shared" si="78"/>
        <v>1618</v>
      </c>
      <c r="AR86" s="37">
        <f t="shared" si="79"/>
        <v>1000</v>
      </c>
      <c r="AS86" s="36">
        <f t="shared" si="80"/>
        <v>1075</v>
      </c>
      <c r="AT86" s="36">
        <f t="shared" si="81"/>
        <v>1128</v>
      </c>
      <c r="AU86" s="36">
        <f t="shared" si="82"/>
        <v>1184</v>
      </c>
      <c r="AV86" s="36">
        <f t="shared" si="83"/>
        <v>1214</v>
      </c>
      <c r="AW86" s="35">
        <f t="shared" si="84"/>
        <v>1244</v>
      </c>
      <c r="AX86" s="207">
        <f t="shared" si="85"/>
        <v>0.30373831775700944</v>
      </c>
    </row>
    <row r="87" spans="2:50" ht="14.4" customHeight="1" x14ac:dyDescent="0.25">
      <c r="B87" s="180"/>
      <c r="C87" s="180"/>
      <c r="D87" s="73" t="s">
        <v>1</v>
      </c>
      <c r="E87" s="34" t="s">
        <v>15</v>
      </c>
      <c r="F87" s="64" t="s">
        <v>14</v>
      </c>
      <c r="G87" s="63" t="s">
        <v>14</v>
      </c>
      <c r="H87" s="28">
        <v>4235</v>
      </c>
      <c r="I87" s="29">
        <v>4553</v>
      </c>
      <c r="J87" s="28">
        <v>4781</v>
      </c>
      <c r="K87" s="28">
        <v>5021</v>
      </c>
      <c r="L87" s="28">
        <v>5147</v>
      </c>
      <c r="M87" s="62">
        <v>5276</v>
      </c>
      <c r="N87" s="11">
        <f t="shared" si="65"/>
        <v>5535</v>
      </c>
      <c r="O87" s="11">
        <f t="shared" si="66"/>
        <v>5951</v>
      </c>
      <c r="P87" s="11">
        <f t="shared" si="63"/>
        <v>6249</v>
      </c>
      <c r="Q87" s="11">
        <f t="shared" si="63"/>
        <v>6562</v>
      </c>
      <c r="R87" s="11">
        <f t="shared" si="64"/>
        <v>6727</v>
      </c>
      <c r="S87" s="11">
        <f t="shared" si="64"/>
        <v>6896</v>
      </c>
      <c r="T87" s="15">
        <f t="shared" si="67"/>
        <v>2.214</v>
      </c>
      <c r="U87" s="15">
        <f t="shared" si="68"/>
        <v>2.3803999999999998</v>
      </c>
      <c r="V87" s="15">
        <f t="shared" si="69"/>
        <v>2.4996</v>
      </c>
      <c r="W87" s="15">
        <f t="shared" si="70"/>
        <v>2.6248</v>
      </c>
      <c r="X87" s="15">
        <f t="shared" si="71"/>
        <v>2.6907999999999999</v>
      </c>
      <c r="Y87" s="15">
        <f t="shared" si="72"/>
        <v>2.7584</v>
      </c>
      <c r="Z87" s="11">
        <f t="shared" si="87"/>
        <v>5235</v>
      </c>
      <c r="AA87" s="25">
        <f t="shared" si="89"/>
        <v>5628</v>
      </c>
      <c r="AB87" s="25">
        <f t="shared" si="90"/>
        <v>5910</v>
      </c>
      <c r="AC87" s="25">
        <f t="shared" si="88"/>
        <v>6206</v>
      </c>
      <c r="AD87" s="25">
        <f t="shared" si="86"/>
        <v>6362</v>
      </c>
      <c r="AE87" s="25">
        <f t="shared" si="86"/>
        <v>6522</v>
      </c>
      <c r="AF87" s="24">
        <v>5275</v>
      </c>
      <c r="AG87" s="24" t="e">
        <f>ROUNDUP(AF87*#REF!,0)</f>
        <v>#REF!</v>
      </c>
      <c r="AH87" s="24" t="e">
        <f>ROUNDUP(AG87*#REF!,0)</f>
        <v>#REF!</v>
      </c>
      <c r="AI87" s="24" t="e">
        <f>ROUNDUP(AH87*#REF!,0)</f>
        <v>#REF!</v>
      </c>
      <c r="AJ87" s="24" t="e">
        <f>ROUNDUP(AI87*#REF!,0)</f>
        <v>#REF!</v>
      </c>
      <c r="AK87" s="24" t="e">
        <f>ROUNDUP(AJ87*#REF!,0)</f>
        <v>#REF!</v>
      </c>
      <c r="AL87" s="11">
        <f t="shared" si="73"/>
        <v>1300</v>
      </c>
      <c r="AM87" s="11">
        <f t="shared" si="74"/>
        <v>1398</v>
      </c>
      <c r="AN87" s="11">
        <f t="shared" si="75"/>
        <v>1468</v>
      </c>
      <c r="AO87" s="11">
        <f t="shared" si="76"/>
        <v>1541</v>
      </c>
      <c r="AP87" s="11">
        <f t="shared" si="77"/>
        <v>1580</v>
      </c>
      <c r="AQ87" s="11">
        <f t="shared" si="78"/>
        <v>1620</v>
      </c>
      <c r="AR87" s="23">
        <f t="shared" si="79"/>
        <v>1000</v>
      </c>
      <c r="AS87" s="11">
        <f t="shared" si="80"/>
        <v>1075</v>
      </c>
      <c r="AT87" s="11">
        <f t="shared" si="81"/>
        <v>1129</v>
      </c>
      <c r="AU87" s="11">
        <f t="shared" si="82"/>
        <v>1185</v>
      </c>
      <c r="AV87" s="11">
        <f t="shared" si="83"/>
        <v>1215</v>
      </c>
      <c r="AW87" s="22">
        <f t="shared" si="84"/>
        <v>1246</v>
      </c>
      <c r="AX87" s="207">
        <f t="shared" si="85"/>
        <v>0.30696576151121602</v>
      </c>
    </row>
    <row r="88" spans="2:50" ht="14.4" customHeight="1" x14ac:dyDescent="0.25">
      <c r="B88" s="180"/>
      <c r="C88" s="180"/>
      <c r="D88" s="73" t="s">
        <v>1</v>
      </c>
      <c r="E88" s="34" t="s">
        <v>13</v>
      </c>
      <c r="F88" s="64" t="s">
        <v>12</v>
      </c>
      <c r="G88" s="63" t="s">
        <v>11</v>
      </c>
      <c r="H88" s="28">
        <v>4189</v>
      </c>
      <c r="I88" s="29">
        <v>4504</v>
      </c>
      <c r="J88" s="28">
        <v>4730</v>
      </c>
      <c r="K88" s="28">
        <v>4967</v>
      </c>
      <c r="L88" s="28">
        <v>5092</v>
      </c>
      <c r="M88" s="62">
        <v>5220</v>
      </c>
      <c r="N88" s="11">
        <f t="shared" si="65"/>
        <v>5489</v>
      </c>
      <c r="O88" s="11">
        <f t="shared" si="66"/>
        <v>5901</v>
      </c>
      <c r="P88" s="11">
        <f t="shared" ref="P88:Q107" si="91">ROUNDUP(O88*1.05,0)</f>
        <v>6197</v>
      </c>
      <c r="Q88" s="11">
        <f t="shared" si="91"/>
        <v>6507</v>
      </c>
      <c r="R88" s="11">
        <f t="shared" ref="R88:S107" si="92">ROUNDUP(Q88*1.025,0)</f>
        <v>6670</v>
      </c>
      <c r="S88" s="11">
        <f t="shared" si="92"/>
        <v>6837</v>
      </c>
      <c r="T88" s="15">
        <f t="shared" si="67"/>
        <v>2.1956000000000002</v>
      </c>
      <c r="U88" s="15">
        <f t="shared" si="68"/>
        <v>2.3603999999999998</v>
      </c>
      <c r="V88" s="15">
        <f t="shared" si="69"/>
        <v>2.4788000000000001</v>
      </c>
      <c r="W88" s="15">
        <f t="shared" si="70"/>
        <v>2.6027999999999998</v>
      </c>
      <c r="X88" s="15">
        <f t="shared" si="71"/>
        <v>2.6680000000000001</v>
      </c>
      <c r="Y88" s="15">
        <f t="shared" si="72"/>
        <v>2.7347999999999999</v>
      </c>
      <c r="Z88" s="11">
        <f t="shared" si="87"/>
        <v>5189</v>
      </c>
      <c r="AA88" s="25">
        <f t="shared" si="89"/>
        <v>5579</v>
      </c>
      <c r="AB88" s="25">
        <f t="shared" si="90"/>
        <v>5858</v>
      </c>
      <c r="AC88" s="25">
        <f t="shared" si="88"/>
        <v>6151</v>
      </c>
      <c r="AD88" s="25">
        <f t="shared" si="86"/>
        <v>6305</v>
      </c>
      <c r="AE88" s="25">
        <f t="shared" si="86"/>
        <v>6463</v>
      </c>
      <c r="AF88" s="24">
        <v>5277</v>
      </c>
      <c r="AG88" s="24">
        <f>ROUNDUP(AF88*AR68,0)</f>
        <v>5277000</v>
      </c>
      <c r="AH88" s="24">
        <f>ROUNDUP(AG88*AS68,0)</f>
        <v>5672775000</v>
      </c>
      <c r="AI88" s="24">
        <f>ROUNDUP(AH88*AT68,0)</f>
        <v>6404562975000</v>
      </c>
      <c r="AJ88" s="24">
        <f>ROUNDUP(AI88*AU68,0)</f>
        <v>7595811688350000</v>
      </c>
      <c r="AK88" s="24">
        <f>ROUNDUP(AJ88*AV68,0)</f>
        <v>9.236507013033599E+18</v>
      </c>
      <c r="AL88" s="11">
        <f t="shared" si="73"/>
        <v>1300</v>
      </c>
      <c r="AM88" s="11">
        <f t="shared" si="74"/>
        <v>1397</v>
      </c>
      <c r="AN88" s="11">
        <f t="shared" si="75"/>
        <v>1467</v>
      </c>
      <c r="AO88" s="11">
        <f t="shared" si="76"/>
        <v>1540</v>
      </c>
      <c r="AP88" s="11">
        <f t="shared" si="77"/>
        <v>1578</v>
      </c>
      <c r="AQ88" s="11">
        <f t="shared" si="78"/>
        <v>1617</v>
      </c>
      <c r="AR88" s="23">
        <f t="shared" si="79"/>
        <v>1000</v>
      </c>
      <c r="AS88" s="11">
        <f t="shared" si="80"/>
        <v>1075</v>
      </c>
      <c r="AT88" s="11">
        <f t="shared" si="81"/>
        <v>1128</v>
      </c>
      <c r="AU88" s="11">
        <f t="shared" si="82"/>
        <v>1184</v>
      </c>
      <c r="AV88" s="11">
        <f t="shared" si="83"/>
        <v>1213</v>
      </c>
      <c r="AW88" s="22">
        <f t="shared" si="84"/>
        <v>1243</v>
      </c>
      <c r="AX88" s="207">
        <f t="shared" si="85"/>
        <v>0.31033659584626405</v>
      </c>
    </row>
    <row r="89" spans="2:50" ht="14.4" customHeight="1" x14ac:dyDescent="0.25">
      <c r="B89" s="180"/>
      <c r="C89" s="180"/>
      <c r="D89" s="73" t="s">
        <v>1</v>
      </c>
      <c r="E89" s="34" t="s">
        <v>10</v>
      </c>
      <c r="F89" s="65" t="s">
        <v>9</v>
      </c>
      <c r="G89" s="63" t="s">
        <v>8</v>
      </c>
      <c r="H89" s="28">
        <v>4144</v>
      </c>
      <c r="I89" s="29">
        <v>4455</v>
      </c>
      <c r="J89" s="28">
        <v>4678</v>
      </c>
      <c r="K89" s="28">
        <v>4912</v>
      </c>
      <c r="L89" s="28">
        <v>5035</v>
      </c>
      <c r="M89" s="62">
        <v>5161</v>
      </c>
      <c r="N89" s="11">
        <f t="shared" si="65"/>
        <v>5444</v>
      </c>
      <c r="O89" s="11">
        <f t="shared" si="66"/>
        <v>5853</v>
      </c>
      <c r="P89" s="11">
        <f t="shared" si="91"/>
        <v>6146</v>
      </c>
      <c r="Q89" s="11">
        <f t="shared" si="91"/>
        <v>6454</v>
      </c>
      <c r="R89" s="11">
        <f t="shared" si="92"/>
        <v>6616</v>
      </c>
      <c r="S89" s="11">
        <f t="shared" si="92"/>
        <v>6782</v>
      </c>
      <c r="T89" s="15">
        <f t="shared" si="67"/>
        <v>2.1776</v>
      </c>
      <c r="U89" s="15">
        <f t="shared" si="68"/>
        <v>2.3412000000000002</v>
      </c>
      <c r="V89" s="15">
        <f t="shared" si="69"/>
        <v>2.4584000000000001</v>
      </c>
      <c r="W89" s="15">
        <f t="shared" si="70"/>
        <v>2.5815999999999999</v>
      </c>
      <c r="X89" s="15">
        <f t="shared" si="71"/>
        <v>2.6463999999999999</v>
      </c>
      <c r="Y89" s="15">
        <f t="shared" si="72"/>
        <v>2.7128000000000001</v>
      </c>
      <c r="Z89" s="11">
        <f t="shared" si="87"/>
        <v>5144</v>
      </c>
      <c r="AA89" s="25">
        <f t="shared" si="89"/>
        <v>5530</v>
      </c>
      <c r="AB89" s="25">
        <f t="shared" si="90"/>
        <v>5807</v>
      </c>
      <c r="AC89" s="25">
        <f t="shared" si="88"/>
        <v>6098</v>
      </c>
      <c r="AD89" s="25">
        <f t="shared" si="86"/>
        <v>6251</v>
      </c>
      <c r="AE89" s="25">
        <f t="shared" si="86"/>
        <v>6408</v>
      </c>
      <c r="AF89" s="24">
        <v>5279</v>
      </c>
      <c r="AG89" s="24" t="e">
        <f>ROUNDUP(AF89*#REF!,0)</f>
        <v>#REF!</v>
      </c>
      <c r="AH89" s="24" t="e">
        <f>ROUNDUP(AG89*#REF!,0)</f>
        <v>#REF!</v>
      </c>
      <c r="AI89" s="24" t="e">
        <f>ROUNDUP(AH89*#REF!,0)</f>
        <v>#REF!</v>
      </c>
      <c r="AJ89" s="24" t="e">
        <f>ROUNDUP(AI89*#REF!,0)</f>
        <v>#REF!</v>
      </c>
      <c r="AK89" s="24" t="e">
        <f>ROUNDUP(AJ89*#REF!,0)</f>
        <v>#REF!</v>
      </c>
      <c r="AL89" s="11">
        <f t="shared" si="73"/>
        <v>1300</v>
      </c>
      <c r="AM89" s="11">
        <f t="shared" si="74"/>
        <v>1398</v>
      </c>
      <c r="AN89" s="11">
        <f t="shared" si="75"/>
        <v>1468</v>
      </c>
      <c r="AO89" s="11">
        <f t="shared" si="76"/>
        <v>1542</v>
      </c>
      <c r="AP89" s="11">
        <f t="shared" si="77"/>
        <v>1581</v>
      </c>
      <c r="AQ89" s="11">
        <f t="shared" si="78"/>
        <v>1621</v>
      </c>
      <c r="AR89" s="23">
        <f t="shared" si="79"/>
        <v>1000</v>
      </c>
      <c r="AS89" s="11">
        <f t="shared" si="80"/>
        <v>1075</v>
      </c>
      <c r="AT89" s="11">
        <f t="shared" si="81"/>
        <v>1129</v>
      </c>
      <c r="AU89" s="11">
        <f t="shared" si="82"/>
        <v>1186</v>
      </c>
      <c r="AV89" s="11">
        <f t="shared" si="83"/>
        <v>1216</v>
      </c>
      <c r="AW89" s="22">
        <f t="shared" si="84"/>
        <v>1247</v>
      </c>
      <c r="AX89" s="207">
        <f t="shared" si="85"/>
        <v>0.31370656370656369</v>
      </c>
    </row>
    <row r="90" spans="2:50" ht="14.4" customHeight="1" x14ac:dyDescent="0.25">
      <c r="B90" s="180"/>
      <c r="C90" s="180"/>
      <c r="D90" s="73" t="s">
        <v>1</v>
      </c>
      <c r="E90" s="34" t="s">
        <v>7</v>
      </c>
      <c r="F90" s="64" t="s">
        <v>6</v>
      </c>
      <c r="G90" s="63" t="s">
        <v>5</v>
      </c>
      <c r="H90" s="28">
        <v>4098</v>
      </c>
      <c r="I90" s="29">
        <v>4406</v>
      </c>
      <c r="J90" s="28">
        <v>4627</v>
      </c>
      <c r="K90" s="28">
        <v>4859</v>
      </c>
      <c r="L90" s="28">
        <v>4981</v>
      </c>
      <c r="M90" s="62">
        <v>5106</v>
      </c>
      <c r="N90" s="11">
        <f t="shared" si="65"/>
        <v>5398</v>
      </c>
      <c r="O90" s="11">
        <f t="shared" si="66"/>
        <v>5803</v>
      </c>
      <c r="P90" s="11">
        <f t="shared" si="91"/>
        <v>6094</v>
      </c>
      <c r="Q90" s="11">
        <f t="shared" si="91"/>
        <v>6399</v>
      </c>
      <c r="R90" s="11">
        <f t="shared" si="92"/>
        <v>6559</v>
      </c>
      <c r="S90" s="11">
        <f t="shared" si="92"/>
        <v>6723</v>
      </c>
      <c r="T90" s="15">
        <f t="shared" si="67"/>
        <v>2.1591999999999998</v>
      </c>
      <c r="U90" s="15">
        <f t="shared" si="68"/>
        <v>2.3212000000000002</v>
      </c>
      <c r="V90" s="15">
        <f t="shared" si="69"/>
        <v>2.4376000000000002</v>
      </c>
      <c r="W90" s="15">
        <f t="shared" si="70"/>
        <v>2.5596000000000001</v>
      </c>
      <c r="X90" s="15">
        <f t="shared" si="71"/>
        <v>2.6236000000000002</v>
      </c>
      <c r="Y90" s="15">
        <f t="shared" si="72"/>
        <v>2.6892</v>
      </c>
      <c r="Z90" s="11">
        <f t="shared" si="87"/>
        <v>5098</v>
      </c>
      <c r="AA90" s="25">
        <f t="shared" si="89"/>
        <v>5481</v>
      </c>
      <c r="AB90" s="25">
        <f t="shared" si="90"/>
        <v>5756</v>
      </c>
      <c r="AC90" s="25">
        <f t="shared" si="88"/>
        <v>6044</v>
      </c>
      <c r="AD90" s="25">
        <f t="shared" si="86"/>
        <v>6196</v>
      </c>
      <c r="AE90" s="25">
        <f t="shared" si="86"/>
        <v>6351</v>
      </c>
      <c r="AF90" s="24">
        <v>5281</v>
      </c>
      <c r="AG90" s="24">
        <f t="shared" ref="AG90:AK91" si="93">ROUNDUP(AF90*AR69,0)</f>
        <v>5281000</v>
      </c>
      <c r="AH90" s="24">
        <f t="shared" si="93"/>
        <v>5677075000</v>
      </c>
      <c r="AI90" s="24">
        <f t="shared" si="93"/>
        <v>6403740600000</v>
      </c>
      <c r="AJ90" s="24">
        <f t="shared" si="93"/>
        <v>7582028870400000</v>
      </c>
      <c r="AK90" s="24">
        <f t="shared" si="93"/>
        <v>9.2045830486656E+18</v>
      </c>
      <c r="AL90" s="11">
        <f t="shared" si="73"/>
        <v>1300</v>
      </c>
      <c r="AM90" s="11">
        <f t="shared" si="74"/>
        <v>1397</v>
      </c>
      <c r="AN90" s="11">
        <f t="shared" si="75"/>
        <v>1467</v>
      </c>
      <c r="AO90" s="11">
        <f t="shared" si="76"/>
        <v>1540</v>
      </c>
      <c r="AP90" s="11">
        <f t="shared" si="77"/>
        <v>1578</v>
      </c>
      <c r="AQ90" s="11">
        <f t="shared" si="78"/>
        <v>1617</v>
      </c>
      <c r="AR90" s="23">
        <f t="shared" si="79"/>
        <v>1000</v>
      </c>
      <c r="AS90" s="11">
        <f t="shared" si="80"/>
        <v>1075</v>
      </c>
      <c r="AT90" s="11">
        <f t="shared" si="81"/>
        <v>1129</v>
      </c>
      <c r="AU90" s="11">
        <f t="shared" si="82"/>
        <v>1185</v>
      </c>
      <c r="AV90" s="11">
        <f t="shared" si="83"/>
        <v>1215</v>
      </c>
      <c r="AW90" s="22">
        <f t="shared" si="84"/>
        <v>1245</v>
      </c>
      <c r="AX90" s="207">
        <f t="shared" si="85"/>
        <v>0.31722791605661294</v>
      </c>
    </row>
    <row r="91" spans="2:50" ht="14.4" customHeight="1" thickBot="1" x14ac:dyDescent="0.3">
      <c r="B91" s="181"/>
      <c r="C91" s="181"/>
      <c r="D91" s="72" t="s">
        <v>1</v>
      </c>
      <c r="E91" s="34" t="s">
        <v>4</v>
      </c>
      <c r="F91" s="61" t="s">
        <v>3</v>
      </c>
      <c r="G91" s="71" t="s">
        <v>2</v>
      </c>
      <c r="H91" s="69">
        <v>4052</v>
      </c>
      <c r="I91" s="70">
        <v>4356</v>
      </c>
      <c r="J91" s="69">
        <v>4574</v>
      </c>
      <c r="K91" s="69">
        <v>4803</v>
      </c>
      <c r="L91" s="69">
        <v>4924</v>
      </c>
      <c r="M91" s="68">
        <v>5048</v>
      </c>
      <c r="N91" s="11">
        <f t="shared" si="65"/>
        <v>5352</v>
      </c>
      <c r="O91" s="11">
        <f t="shared" si="66"/>
        <v>5754</v>
      </c>
      <c r="P91" s="11">
        <f t="shared" si="91"/>
        <v>6042</v>
      </c>
      <c r="Q91" s="11">
        <f t="shared" si="91"/>
        <v>6345</v>
      </c>
      <c r="R91" s="11">
        <f t="shared" si="92"/>
        <v>6504</v>
      </c>
      <c r="S91" s="11">
        <f t="shared" si="92"/>
        <v>6667</v>
      </c>
      <c r="T91" s="15">
        <f t="shared" si="67"/>
        <v>2.1408</v>
      </c>
      <c r="U91" s="15">
        <f t="shared" si="68"/>
        <v>2.3016000000000001</v>
      </c>
      <c r="V91" s="15">
        <f t="shared" si="69"/>
        <v>2.4167999999999998</v>
      </c>
      <c r="W91" s="15">
        <f t="shared" si="70"/>
        <v>2.5379999999999998</v>
      </c>
      <c r="X91" s="15">
        <f t="shared" si="71"/>
        <v>2.6015999999999999</v>
      </c>
      <c r="Y91" s="15">
        <f t="shared" si="72"/>
        <v>2.6667999999999998</v>
      </c>
      <c r="Z91" s="11">
        <f t="shared" si="87"/>
        <v>5052</v>
      </c>
      <c r="AA91" s="25">
        <f t="shared" si="89"/>
        <v>5431</v>
      </c>
      <c r="AB91" s="25">
        <f t="shared" si="90"/>
        <v>5703</v>
      </c>
      <c r="AC91" s="25">
        <f t="shared" si="88"/>
        <v>5989</v>
      </c>
      <c r="AD91" s="25">
        <f t="shared" si="86"/>
        <v>6139</v>
      </c>
      <c r="AE91" s="25">
        <f t="shared" si="86"/>
        <v>6293</v>
      </c>
      <c r="AF91" s="24">
        <v>5283</v>
      </c>
      <c r="AG91" s="24">
        <f t="shared" si="93"/>
        <v>5283000</v>
      </c>
      <c r="AH91" s="24">
        <f t="shared" si="93"/>
        <v>5679225000</v>
      </c>
      <c r="AI91" s="24">
        <f t="shared" si="93"/>
        <v>6411845025000</v>
      </c>
      <c r="AJ91" s="24">
        <f t="shared" si="93"/>
        <v>7598036354625000</v>
      </c>
      <c r="AK91" s="24">
        <f t="shared" si="93"/>
        <v>9.2316141708693709E+18</v>
      </c>
      <c r="AL91" s="11">
        <f t="shared" si="73"/>
        <v>1300</v>
      </c>
      <c r="AM91" s="11">
        <f t="shared" si="74"/>
        <v>1398</v>
      </c>
      <c r="AN91" s="11">
        <f t="shared" si="75"/>
        <v>1468</v>
      </c>
      <c r="AO91" s="11">
        <f t="shared" si="76"/>
        <v>1542</v>
      </c>
      <c r="AP91" s="11">
        <f t="shared" si="77"/>
        <v>1580</v>
      </c>
      <c r="AQ91" s="11">
        <f t="shared" si="78"/>
        <v>1619</v>
      </c>
      <c r="AR91" s="58">
        <f t="shared" si="79"/>
        <v>1000</v>
      </c>
      <c r="AS91" s="57">
        <f t="shared" si="80"/>
        <v>1075</v>
      </c>
      <c r="AT91" s="57">
        <f t="shared" si="81"/>
        <v>1129</v>
      </c>
      <c r="AU91" s="57">
        <f t="shared" si="82"/>
        <v>1186</v>
      </c>
      <c r="AV91" s="57">
        <f t="shared" si="83"/>
        <v>1215</v>
      </c>
      <c r="AW91" s="56">
        <f t="shared" si="84"/>
        <v>1245</v>
      </c>
      <c r="AX91" s="207">
        <f t="shared" si="85"/>
        <v>0.32082922013820325</v>
      </c>
    </row>
    <row r="92" spans="2:50" ht="28.2" customHeight="1" x14ac:dyDescent="0.25">
      <c r="B92" s="188">
        <v>19</v>
      </c>
      <c r="C92" s="191" t="s">
        <v>21</v>
      </c>
      <c r="D92" s="31" t="s">
        <v>1</v>
      </c>
      <c r="E92" s="34" t="s">
        <v>17</v>
      </c>
      <c r="F92" s="64" t="s">
        <v>17</v>
      </c>
      <c r="G92" s="67" t="s">
        <v>16</v>
      </c>
      <c r="H92" s="40">
        <v>4235</v>
      </c>
      <c r="I92" s="41">
        <v>4553</v>
      </c>
      <c r="J92" s="40">
        <v>4781</v>
      </c>
      <c r="K92" s="40">
        <v>5021</v>
      </c>
      <c r="L92" s="66">
        <v>5147</v>
      </c>
      <c r="M92" s="38">
        <v>5276</v>
      </c>
      <c r="N92" s="11">
        <f t="shared" si="65"/>
        <v>5535</v>
      </c>
      <c r="O92" s="11">
        <f t="shared" si="66"/>
        <v>5951</v>
      </c>
      <c r="P92" s="11">
        <f t="shared" si="91"/>
        <v>6249</v>
      </c>
      <c r="Q92" s="11">
        <f t="shared" si="91"/>
        <v>6562</v>
      </c>
      <c r="R92" s="11">
        <f t="shared" si="92"/>
        <v>6727</v>
      </c>
      <c r="S92" s="11">
        <f t="shared" si="92"/>
        <v>6896</v>
      </c>
      <c r="T92" s="15">
        <f t="shared" si="67"/>
        <v>2.214</v>
      </c>
      <c r="U92" s="15">
        <f t="shared" si="68"/>
        <v>2.3803999999999998</v>
      </c>
      <c r="V92" s="15">
        <f t="shared" si="69"/>
        <v>2.4996</v>
      </c>
      <c r="W92" s="15">
        <f t="shared" si="70"/>
        <v>2.6248</v>
      </c>
      <c r="X92" s="15">
        <f t="shared" si="71"/>
        <v>2.6907999999999999</v>
      </c>
      <c r="Y92" s="15">
        <f t="shared" si="72"/>
        <v>2.7584</v>
      </c>
      <c r="Z92" s="11">
        <f t="shared" si="87"/>
        <v>5235</v>
      </c>
      <c r="AA92" s="25">
        <f t="shared" si="89"/>
        <v>5628</v>
      </c>
      <c r="AB92" s="25">
        <f t="shared" si="90"/>
        <v>5910</v>
      </c>
      <c r="AC92" s="25">
        <f t="shared" si="88"/>
        <v>6206</v>
      </c>
      <c r="AD92" s="25">
        <f t="shared" si="86"/>
        <v>6362</v>
      </c>
      <c r="AE92" s="25">
        <f t="shared" si="86"/>
        <v>6522</v>
      </c>
      <c r="AF92" s="24">
        <v>5284</v>
      </c>
      <c r="AG92" s="24" t="e">
        <f>ROUNDUP(AF92*#REF!,0)</f>
        <v>#REF!</v>
      </c>
      <c r="AH92" s="24" t="e">
        <f>ROUNDUP(AG92*#REF!,0)</f>
        <v>#REF!</v>
      </c>
      <c r="AI92" s="24" t="e">
        <f>ROUNDUP(AH92*#REF!,0)</f>
        <v>#REF!</v>
      </c>
      <c r="AJ92" s="24" t="e">
        <f>ROUNDUP(AI92*#REF!,0)</f>
        <v>#REF!</v>
      </c>
      <c r="AK92" s="24" t="e">
        <f>ROUNDUP(AJ92*#REF!,0)</f>
        <v>#REF!</v>
      </c>
      <c r="AL92" s="11">
        <f t="shared" si="73"/>
        <v>1300</v>
      </c>
      <c r="AM92" s="11">
        <f t="shared" si="74"/>
        <v>1398</v>
      </c>
      <c r="AN92" s="11">
        <f t="shared" si="75"/>
        <v>1468</v>
      </c>
      <c r="AO92" s="11">
        <f t="shared" si="76"/>
        <v>1541</v>
      </c>
      <c r="AP92" s="11">
        <f t="shared" si="77"/>
        <v>1580</v>
      </c>
      <c r="AQ92" s="11">
        <f t="shared" si="78"/>
        <v>1620</v>
      </c>
      <c r="AR92" s="37">
        <f t="shared" si="79"/>
        <v>1000</v>
      </c>
      <c r="AS92" s="36">
        <f t="shared" si="80"/>
        <v>1075</v>
      </c>
      <c r="AT92" s="36">
        <f t="shared" si="81"/>
        <v>1129</v>
      </c>
      <c r="AU92" s="36">
        <f t="shared" si="82"/>
        <v>1185</v>
      </c>
      <c r="AV92" s="36">
        <f t="shared" si="83"/>
        <v>1215</v>
      </c>
      <c r="AW92" s="35">
        <f t="shared" si="84"/>
        <v>1246</v>
      </c>
      <c r="AX92" s="207">
        <f t="shared" si="85"/>
        <v>0.30696576151121602</v>
      </c>
    </row>
    <row r="93" spans="2:50" ht="14.4" customHeight="1" x14ac:dyDescent="0.25">
      <c r="B93" s="189"/>
      <c r="C93" s="192"/>
      <c r="D93" s="31" t="s">
        <v>1</v>
      </c>
      <c r="E93" s="34" t="s">
        <v>15</v>
      </c>
      <c r="F93" s="64" t="s">
        <v>14</v>
      </c>
      <c r="G93" s="63" t="s">
        <v>14</v>
      </c>
      <c r="H93" s="28">
        <v>4189</v>
      </c>
      <c r="I93" s="29">
        <v>4504</v>
      </c>
      <c r="J93" s="28">
        <v>4730</v>
      </c>
      <c r="K93" s="28">
        <v>4967</v>
      </c>
      <c r="L93" s="62">
        <v>5092</v>
      </c>
      <c r="M93" s="26">
        <v>5220</v>
      </c>
      <c r="N93" s="11">
        <f t="shared" si="65"/>
        <v>5489</v>
      </c>
      <c r="O93" s="11">
        <f t="shared" si="66"/>
        <v>5901</v>
      </c>
      <c r="P93" s="11">
        <f t="shared" si="91"/>
        <v>6197</v>
      </c>
      <c r="Q93" s="11">
        <f t="shared" si="91"/>
        <v>6507</v>
      </c>
      <c r="R93" s="11">
        <f t="shared" si="92"/>
        <v>6670</v>
      </c>
      <c r="S93" s="11">
        <f t="shared" si="92"/>
        <v>6837</v>
      </c>
      <c r="T93" s="15">
        <f t="shared" si="67"/>
        <v>2.1956000000000002</v>
      </c>
      <c r="U93" s="15">
        <f t="shared" si="68"/>
        <v>2.3603999999999998</v>
      </c>
      <c r="V93" s="15">
        <f t="shared" si="69"/>
        <v>2.4788000000000001</v>
      </c>
      <c r="W93" s="15">
        <f t="shared" si="70"/>
        <v>2.6027999999999998</v>
      </c>
      <c r="X93" s="15">
        <f t="shared" si="71"/>
        <v>2.6680000000000001</v>
      </c>
      <c r="Y93" s="15">
        <f t="shared" si="72"/>
        <v>2.7347999999999999</v>
      </c>
      <c r="Z93" s="11">
        <f t="shared" si="87"/>
        <v>5189</v>
      </c>
      <c r="AA93" s="25">
        <f t="shared" si="89"/>
        <v>5579</v>
      </c>
      <c r="AB93" s="25">
        <f t="shared" si="90"/>
        <v>5858</v>
      </c>
      <c r="AC93" s="25">
        <f t="shared" si="88"/>
        <v>6151</v>
      </c>
      <c r="AD93" s="25">
        <f t="shared" si="86"/>
        <v>6305</v>
      </c>
      <c r="AE93" s="25">
        <f t="shared" si="86"/>
        <v>6463</v>
      </c>
      <c r="AF93" s="24">
        <v>5288</v>
      </c>
      <c r="AG93" s="24">
        <f>ROUNDUP(AF93*AR72,0)</f>
        <v>5288000</v>
      </c>
      <c r="AH93" s="24">
        <f>ROUNDUP(AG93*AS72,0)</f>
        <v>5684600000</v>
      </c>
      <c r="AI93" s="24">
        <f>ROUNDUP(AH93*AT72,0)</f>
        <v>6417913400000</v>
      </c>
      <c r="AJ93" s="24">
        <f>ROUNDUP(AI93*AU72,0)</f>
        <v>7611645292400000</v>
      </c>
      <c r="AK93" s="24">
        <f>ROUNDUP(AJ93*AV72,0)</f>
        <v>9.2557606755584E+18</v>
      </c>
      <c r="AL93" s="11">
        <f t="shared" si="73"/>
        <v>1300</v>
      </c>
      <c r="AM93" s="11">
        <f t="shared" si="74"/>
        <v>1397</v>
      </c>
      <c r="AN93" s="11">
        <f t="shared" si="75"/>
        <v>1467</v>
      </c>
      <c r="AO93" s="11">
        <f t="shared" si="76"/>
        <v>1540</v>
      </c>
      <c r="AP93" s="11">
        <f t="shared" si="77"/>
        <v>1578</v>
      </c>
      <c r="AQ93" s="11">
        <f t="shared" si="78"/>
        <v>1617</v>
      </c>
      <c r="AR93" s="23">
        <f t="shared" si="79"/>
        <v>1000</v>
      </c>
      <c r="AS93" s="11">
        <f t="shared" si="80"/>
        <v>1075</v>
      </c>
      <c r="AT93" s="11">
        <f t="shared" si="81"/>
        <v>1128</v>
      </c>
      <c r="AU93" s="11">
        <f t="shared" si="82"/>
        <v>1184</v>
      </c>
      <c r="AV93" s="11">
        <f t="shared" si="83"/>
        <v>1213</v>
      </c>
      <c r="AW93" s="22">
        <f t="shared" si="84"/>
        <v>1243</v>
      </c>
      <c r="AX93" s="207">
        <f t="shared" si="85"/>
        <v>0.31033659584626405</v>
      </c>
    </row>
    <row r="94" spans="2:50" ht="14.4" customHeight="1" x14ac:dyDescent="0.25">
      <c r="B94" s="189"/>
      <c r="C94" s="192"/>
      <c r="D94" s="31" t="s">
        <v>1</v>
      </c>
      <c r="E94" s="34" t="s">
        <v>13</v>
      </c>
      <c r="F94" s="64" t="s">
        <v>12</v>
      </c>
      <c r="G94" s="63" t="s">
        <v>11</v>
      </c>
      <c r="H94" s="28">
        <v>4144</v>
      </c>
      <c r="I94" s="29">
        <v>4455</v>
      </c>
      <c r="J94" s="28">
        <v>4678</v>
      </c>
      <c r="K94" s="28">
        <v>4912</v>
      </c>
      <c r="L94" s="62">
        <v>5035</v>
      </c>
      <c r="M94" s="26">
        <v>5161</v>
      </c>
      <c r="N94" s="11">
        <f t="shared" si="65"/>
        <v>5444</v>
      </c>
      <c r="O94" s="11">
        <f t="shared" si="66"/>
        <v>5853</v>
      </c>
      <c r="P94" s="11">
        <f t="shared" si="91"/>
        <v>6146</v>
      </c>
      <c r="Q94" s="11">
        <f t="shared" si="91"/>
        <v>6454</v>
      </c>
      <c r="R94" s="11">
        <f t="shared" si="92"/>
        <v>6616</v>
      </c>
      <c r="S94" s="11">
        <f t="shared" si="92"/>
        <v>6782</v>
      </c>
      <c r="T94" s="15">
        <f t="shared" si="67"/>
        <v>2.1776</v>
      </c>
      <c r="U94" s="15">
        <f t="shared" si="68"/>
        <v>2.3412000000000002</v>
      </c>
      <c r="V94" s="15">
        <f t="shared" si="69"/>
        <v>2.4584000000000001</v>
      </c>
      <c r="W94" s="15">
        <f t="shared" si="70"/>
        <v>2.5815999999999999</v>
      </c>
      <c r="X94" s="15">
        <f t="shared" si="71"/>
        <v>2.6463999999999999</v>
      </c>
      <c r="Y94" s="15">
        <f t="shared" si="72"/>
        <v>2.7128000000000001</v>
      </c>
      <c r="Z94" s="11">
        <f t="shared" si="87"/>
        <v>5144</v>
      </c>
      <c r="AA94" s="25">
        <f t="shared" si="89"/>
        <v>5530</v>
      </c>
      <c r="AB94" s="25">
        <f t="shared" si="90"/>
        <v>5807</v>
      </c>
      <c r="AC94" s="25">
        <f t="shared" si="88"/>
        <v>6098</v>
      </c>
      <c r="AD94" s="25">
        <f t="shared" ref="AD94:AE113" si="94">ROUNDUP(AC94*1.025,0)</f>
        <v>6251</v>
      </c>
      <c r="AE94" s="25">
        <f t="shared" si="94"/>
        <v>6408</v>
      </c>
      <c r="AF94" s="24">
        <v>5290</v>
      </c>
      <c r="AG94" s="24">
        <f>ROUNDUP(AF94*AR74,0)</f>
        <v>5290000</v>
      </c>
      <c r="AH94" s="24">
        <f>ROUNDUP(AG94*AS74,0)</f>
        <v>5686750000</v>
      </c>
      <c r="AI94" s="24">
        <f>ROUNDUP(AH94*AT74,0)</f>
        <v>6414654000000</v>
      </c>
      <c r="AJ94" s="24">
        <f>ROUNDUP(AI94*AU74,0)</f>
        <v>7594950336000000</v>
      </c>
      <c r="AK94" s="24">
        <f>ROUNDUP(AJ94*AV74,0)</f>
        <v>9.220269707904E+18</v>
      </c>
      <c r="AL94" s="11">
        <f t="shared" si="73"/>
        <v>1300</v>
      </c>
      <c r="AM94" s="11">
        <f t="shared" si="74"/>
        <v>1398</v>
      </c>
      <c r="AN94" s="11">
        <f t="shared" si="75"/>
        <v>1468</v>
      </c>
      <c r="AO94" s="11">
        <f t="shared" si="76"/>
        <v>1542</v>
      </c>
      <c r="AP94" s="11">
        <f t="shared" si="77"/>
        <v>1581</v>
      </c>
      <c r="AQ94" s="11">
        <f t="shared" si="78"/>
        <v>1621</v>
      </c>
      <c r="AR94" s="23">
        <f t="shared" si="79"/>
        <v>1000</v>
      </c>
      <c r="AS94" s="11">
        <f t="shared" si="80"/>
        <v>1075</v>
      </c>
      <c r="AT94" s="11">
        <f t="shared" si="81"/>
        <v>1129</v>
      </c>
      <c r="AU94" s="11">
        <f t="shared" si="82"/>
        <v>1186</v>
      </c>
      <c r="AV94" s="11">
        <f t="shared" si="83"/>
        <v>1216</v>
      </c>
      <c r="AW94" s="22">
        <f t="shared" si="84"/>
        <v>1247</v>
      </c>
      <c r="AX94" s="207">
        <f t="shared" si="85"/>
        <v>0.31370656370656369</v>
      </c>
    </row>
    <row r="95" spans="2:50" ht="14.4" customHeight="1" x14ac:dyDescent="0.25">
      <c r="B95" s="189"/>
      <c r="C95" s="192"/>
      <c r="D95" s="31" t="s">
        <v>1</v>
      </c>
      <c r="E95" s="34" t="s">
        <v>10</v>
      </c>
      <c r="F95" s="65" t="s">
        <v>9</v>
      </c>
      <c r="G95" s="63" t="s">
        <v>8</v>
      </c>
      <c r="H95" s="28">
        <v>4098</v>
      </c>
      <c r="I95" s="29">
        <v>4406</v>
      </c>
      <c r="J95" s="28">
        <v>4627</v>
      </c>
      <c r="K95" s="28">
        <v>4859</v>
      </c>
      <c r="L95" s="62">
        <v>4981</v>
      </c>
      <c r="M95" s="26">
        <v>5106</v>
      </c>
      <c r="N95" s="11">
        <f t="shared" si="65"/>
        <v>5398</v>
      </c>
      <c r="O95" s="11">
        <f t="shared" si="66"/>
        <v>5803</v>
      </c>
      <c r="P95" s="11">
        <f t="shared" si="91"/>
        <v>6094</v>
      </c>
      <c r="Q95" s="11">
        <f t="shared" si="91"/>
        <v>6399</v>
      </c>
      <c r="R95" s="11">
        <f t="shared" si="92"/>
        <v>6559</v>
      </c>
      <c r="S95" s="11">
        <f t="shared" si="92"/>
        <v>6723</v>
      </c>
      <c r="T95" s="15">
        <f t="shared" si="67"/>
        <v>2.1591999999999998</v>
      </c>
      <c r="U95" s="15">
        <f t="shared" si="68"/>
        <v>2.3212000000000002</v>
      </c>
      <c r="V95" s="15">
        <f t="shared" si="69"/>
        <v>2.4376000000000002</v>
      </c>
      <c r="W95" s="15">
        <f t="shared" si="70"/>
        <v>2.5596000000000001</v>
      </c>
      <c r="X95" s="15">
        <f t="shared" si="71"/>
        <v>2.6236000000000002</v>
      </c>
      <c r="Y95" s="15">
        <f t="shared" si="72"/>
        <v>2.6892</v>
      </c>
      <c r="Z95" s="11">
        <f t="shared" si="87"/>
        <v>5098</v>
      </c>
      <c r="AA95" s="25">
        <f t="shared" si="89"/>
        <v>5481</v>
      </c>
      <c r="AB95" s="25">
        <f t="shared" si="90"/>
        <v>5756</v>
      </c>
      <c r="AC95" s="25">
        <f t="shared" si="88"/>
        <v>6044</v>
      </c>
      <c r="AD95" s="25">
        <f t="shared" si="94"/>
        <v>6196</v>
      </c>
      <c r="AE95" s="25">
        <f t="shared" si="94"/>
        <v>6351</v>
      </c>
      <c r="AF95" s="24">
        <v>5292</v>
      </c>
      <c r="AG95" s="24" t="e">
        <f>ROUNDUP(AF95*#REF!,0)</f>
        <v>#REF!</v>
      </c>
      <c r="AH95" s="24" t="e">
        <f>ROUNDUP(AG95*#REF!,0)</f>
        <v>#REF!</v>
      </c>
      <c r="AI95" s="24" t="e">
        <f>ROUNDUP(AH95*#REF!,0)</f>
        <v>#REF!</v>
      </c>
      <c r="AJ95" s="24" t="e">
        <f>ROUNDUP(AI95*#REF!,0)</f>
        <v>#REF!</v>
      </c>
      <c r="AK95" s="24" t="e">
        <f>ROUNDUP(AJ95*#REF!,0)</f>
        <v>#REF!</v>
      </c>
      <c r="AL95" s="11">
        <f t="shared" si="73"/>
        <v>1300</v>
      </c>
      <c r="AM95" s="11">
        <f t="shared" si="74"/>
        <v>1397</v>
      </c>
      <c r="AN95" s="11">
        <f t="shared" si="75"/>
        <v>1467</v>
      </c>
      <c r="AO95" s="11">
        <f t="shared" si="76"/>
        <v>1540</v>
      </c>
      <c r="AP95" s="11">
        <f t="shared" si="77"/>
        <v>1578</v>
      </c>
      <c r="AQ95" s="11">
        <f t="shared" si="78"/>
        <v>1617</v>
      </c>
      <c r="AR95" s="23">
        <f t="shared" si="79"/>
        <v>1000</v>
      </c>
      <c r="AS95" s="11">
        <f t="shared" si="80"/>
        <v>1075</v>
      </c>
      <c r="AT95" s="11">
        <f t="shared" si="81"/>
        <v>1129</v>
      </c>
      <c r="AU95" s="11">
        <f t="shared" si="82"/>
        <v>1185</v>
      </c>
      <c r="AV95" s="11">
        <f t="shared" si="83"/>
        <v>1215</v>
      </c>
      <c r="AW95" s="22">
        <f t="shared" si="84"/>
        <v>1245</v>
      </c>
      <c r="AX95" s="207">
        <f t="shared" si="85"/>
        <v>0.31722791605661294</v>
      </c>
    </row>
    <row r="96" spans="2:50" ht="14.4" customHeight="1" x14ac:dyDescent="0.25">
      <c r="B96" s="189"/>
      <c r="C96" s="192"/>
      <c r="D96" s="31" t="s">
        <v>1</v>
      </c>
      <c r="E96" s="34" t="s">
        <v>7</v>
      </c>
      <c r="F96" s="64" t="s">
        <v>6</v>
      </c>
      <c r="G96" s="63" t="s">
        <v>5</v>
      </c>
      <c r="H96" s="28">
        <v>4052</v>
      </c>
      <c r="I96" s="29">
        <v>4356</v>
      </c>
      <c r="J96" s="28">
        <v>4574</v>
      </c>
      <c r="K96" s="28">
        <v>4803</v>
      </c>
      <c r="L96" s="62">
        <v>4924</v>
      </c>
      <c r="M96" s="26">
        <v>5048</v>
      </c>
      <c r="N96" s="11">
        <f t="shared" si="65"/>
        <v>5352</v>
      </c>
      <c r="O96" s="11">
        <f t="shared" si="66"/>
        <v>5754</v>
      </c>
      <c r="P96" s="11">
        <f t="shared" si="91"/>
        <v>6042</v>
      </c>
      <c r="Q96" s="11">
        <f t="shared" si="91"/>
        <v>6345</v>
      </c>
      <c r="R96" s="11">
        <f t="shared" si="92"/>
        <v>6504</v>
      </c>
      <c r="S96" s="11">
        <f t="shared" si="92"/>
        <v>6667</v>
      </c>
      <c r="T96" s="15">
        <f t="shared" si="67"/>
        <v>2.1408</v>
      </c>
      <c r="U96" s="15">
        <f t="shared" si="68"/>
        <v>2.3016000000000001</v>
      </c>
      <c r="V96" s="15">
        <f t="shared" si="69"/>
        <v>2.4167999999999998</v>
      </c>
      <c r="W96" s="15">
        <f t="shared" si="70"/>
        <v>2.5379999999999998</v>
      </c>
      <c r="X96" s="15">
        <f t="shared" si="71"/>
        <v>2.6015999999999999</v>
      </c>
      <c r="Y96" s="15">
        <f t="shared" si="72"/>
        <v>2.6667999999999998</v>
      </c>
      <c r="Z96" s="11">
        <f t="shared" si="87"/>
        <v>5052</v>
      </c>
      <c r="AA96" s="25">
        <f t="shared" si="89"/>
        <v>5431</v>
      </c>
      <c r="AB96" s="25">
        <f t="shared" si="90"/>
        <v>5703</v>
      </c>
      <c r="AC96" s="25">
        <f t="shared" si="88"/>
        <v>5989</v>
      </c>
      <c r="AD96" s="25">
        <f t="shared" si="94"/>
        <v>6139</v>
      </c>
      <c r="AE96" s="25">
        <f t="shared" si="94"/>
        <v>6293</v>
      </c>
      <c r="AF96" s="24">
        <v>5294</v>
      </c>
      <c r="AG96" s="24">
        <f t="shared" ref="AG96:AK97" si="95">ROUNDUP(AF96*AR75,0)</f>
        <v>5294000</v>
      </c>
      <c r="AH96" s="24">
        <f t="shared" si="95"/>
        <v>5691050000</v>
      </c>
      <c r="AI96" s="24">
        <f t="shared" si="95"/>
        <v>6425195450000</v>
      </c>
      <c r="AJ96" s="24">
        <f t="shared" si="95"/>
        <v>7613856608250000</v>
      </c>
      <c r="AK96" s="24">
        <f t="shared" si="95"/>
        <v>9.2508357790237491E+18</v>
      </c>
      <c r="AL96" s="11">
        <f t="shared" si="73"/>
        <v>1300</v>
      </c>
      <c r="AM96" s="11">
        <f t="shared" si="74"/>
        <v>1398</v>
      </c>
      <c r="AN96" s="11">
        <f t="shared" si="75"/>
        <v>1468</v>
      </c>
      <c r="AO96" s="11">
        <f t="shared" si="76"/>
        <v>1542</v>
      </c>
      <c r="AP96" s="11">
        <f t="shared" si="77"/>
        <v>1580</v>
      </c>
      <c r="AQ96" s="11">
        <f t="shared" si="78"/>
        <v>1619</v>
      </c>
      <c r="AR96" s="23">
        <f t="shared" si="79"/>
        <v>1000</v>
      </c>
      <c r="AS96" s="11">
        <f t="shared" si="80"/>
        <v>1075</v>
      </c>
      <c r="AT96" s="11">
        <f t="shared" si="81"/>
        <v>1129</v>
      </c>
      <c r="AU96" s="11">
        <f t="shared" si="82"/>
        <v>1186</v>
      </c>
      <c r="AV96" s="11">
        <f t="shared" si="83"/>
        <v>1215</v>
      </c>
      <c r="AW96" s="22">
        <f t="shared" si="84"/>
        <v>1245</v>
      </c>
      <c r="AX96" s="207">
        <f t="shared" si="85"/>
        <v>0.32082922013820325</v>
      </c>
    </row>
    <row r="97" spans="2:50" ht="24.6" customHeight="1" thickBot="1" x14ac:dyDescent="0.3">
      <c r="B97" s="190"/>
      <c r="C97" s="193"/>
      <c r="D97" s="34" t="s">
        <v>1</v>
      </c>
      <c r="E97" s="34" t="s">
        <v>4</v>
      </c>
      <c r="F97" s="61" t="s">
        <v>4</v>
      </c>
      <c r="G97" s="60" t="s">
        <v>20</v>
      </c>
      <c r="H97" s="18">
        <v>4007</v>
      </c>
      <c r="I97" s="19">
        <v>4308</v>
      </c>
      <c r="J97" s="18">
        <v>4524</v>
      </c>
      <c r="K97" s="18">
        <v>4751</v>
      </c>
      <c r="L97" s="59">
        <v>4870</v>
      </c>
      <c r="M97" s="16">
        <v>4992</v>
      </c>
      <c r="N97" s="11">
        <f t="shared" si="65"/>
        <v>5307</v>
      </c>
      <c r="O97" s="11">
        <f t="shared" si="66"/>
        <v>5706</v>
      </c>
      <c r="P97" s="11">
        <f t="shared" si="91"/>
        <v>5992</v>
      </c>
      <c r="Q97" s="11">
        <f t="shared" si="91"/>
        <v>6292</v>
      </c>
      <c r="R97" s="11">
        <f t="shared" si="92"/>
        <v>6450</v>
      </c>
      <c r="S97" s="11">
        <f t="shared" si="92"/>
        <v>6612</v>
      </c>
      <c r="T97" s="15">
        <f t="shared" si="67"/>
        <v>2.1227999999999998</v>
      </c>
      <c r="U97" s="15">
        <f t="shared" si="68"/>
        <v>2.2824</v>
      </c>
      <c r="V97" s="15">
        <f t="shared" si="69"/>
        <v>2.3967999999999998</v>
      </c>
      <c r="W97" s="15">
        <f t="shared" si="70"/>
        <v>2.5167999999999999</v>
      </c>
      <c r="X97" s="15">
        <f t="shared" si="71"/>
        <v>2.58</v>
      </c>
      <c r="Y97" s="15">
        <f t="shared" si="72"/>
        <v>2.6448</v>
      </c>
      <c r="Z97" s="11">
        <f t="shared" si="87"/>
        <v>5007</v>
      </c>
      <c r="AA97" s="25">
        <f t="shared" si="89"/>
        <v>5383</v>
      </c>
      <c r="AB97" s="25">
        <f t="shared" si="90"/>
        <v>5653</v>
      </c>
      <c r="AC97" s="25">
        <f t="shared" si="88"/>
        <v>5936</v>
      </c>
      <c r="AD97" s="25">
        <f t="shared" si="94"/>
        <v>6085</v>
      </c>
      <c r="AE97" s="25">
        <f t="shared" si="94"/>
        <v>6238</v>
      </c>
      <c r="AF97" s="24">
        <v>5296</v>
      </c>
      <c r="AG97" s="24">
        <f t="shared" si="95"/>
        <v>5296000</v>
      </c>
      <c r="AH97" s="24">
        <f t="shared" si="95"/>
        <v>5693200000</v>
      </c>
      <c r="AI97" s="24">
        <f t="shared" si="95"/>
        <v>6421929600000</v>
      </c>
      <c r="AJ97" s="24">
        <f t="shared" si="95"/>
        <v>7603564646400000</v>
      </c>
      <c r="AK97" s="24">
        <f t="shared" si="95"/>
        <v>9.2231239160832E+18</v>
      </c>
      <c r="AL97" s="11">
        <f t="shared" si="73"/>
        <v>1300</v>
      </c>
      <c r="AM97" s="11">
        <f t="shared" si="74"/>
        <v>1398</v>
      </c>
      <c r="AN97" s="11">
        <f t="shared" si="75"/>
        <v>1468</v>
      </c>
      <c r="AO97" s="11">
        <f t="shared" si="76"/>
        <v>1541</v>
      </c>
      <c r="AP97" s="11">
        <f t="shared" si="77"/>
        <v>1580</v>
      </c>
      <c r="AQ97" s="11">
        <f t="shared" si="78"/>
        <v>1620</v>
      </c>
      <c r="AR97" s="58">
        <f t="shared" si="79"/>
        <v>1000</v>
      </c>
      <c r="AS97" s="57">
        <f t="shared" si="80"/>
        <v>1075</v>
      </c>
      <c r="AT97" s="57">
        <f t="shared" si="81"/>
        <v>1129</v>
      </c>
      <c r="AU97" s="57">
        <f t="shared" si="82"/>
        <v>1185</v>
      </c>
      <c r="AV97" s="57">
        <f t="shared" si="83"/>
        <v>1215</v>
      </c>
      <c r="AW97" s="56">
        <f t="shared" si="84"/>
        <v>1246</v>
      </c>
      <c r="AX97" s="207">
        <f t="shared" si="85"/>
        <v>0.32443224357374589</v>
      </c>
    </row>
    <row r="98" spans="2:50" ht="97.2" thickBot="1" x14ac:dyDescent="0.3">
      <c r="B98" s="55">
        <v>20</v>
      </c>
      <c r="C98" s="54" t="s">
        <v>19</v>
      </c>
      <c r="D98" s="53" t="s">
        <v>1</v>
      </c>
      <c r="E98" s="52" t="s">
        <v>0</v>
      </c>
      <c r="F98" s="52" t="s">
        <v>0</v>
      </c>
      <c r="G98" s="52" t="s">
        <v>0</v>
      </c>
      <c r="H98" s="50">
        <v>3916</v>
      </c>
      <c r="I98" s="51">
        <v>4210</v>
      </c>
      <c r="J98" s="50">
        <v>4421</v>
      </c>
      <c r="K98" s="50">
        <v>4643</v>
      </c>
      <c r="L98" s="49">
        <v>4760</v>
      </c>
      <c r="M98" s="48">
        <v>4879</v>
      </c>
      <c r="N98" s="11">
        <f t="shared" si="65"/>
        <v>5216</v>
      </c>
      <c r="O98" s="11">
        <f t="shared" si="66"/>
        <v>5608</v>
      </c>
      <c r="P98" s="11">
        <f t="shared" si="91"/>
        <v>5889</v>
      </c>
      <c r="Q98" s="11">
        <f t="shared" si="91"/>
        <v>6184</v>
      </c>
      <c r="R98" s="11">
        <f t="shared" si="92"/>
        <v>6339</v>
      </c>
      <c r="S98" s="11">
        <f t="shared" si="92"/>
        <v>6498</v>
      </c>
      <c r="T98" s="15">
        <f t="shared" si="67"/>
        <v>2.0863999999999998</v>
      </c>
      <c r="U98" s="15">
        <f t="shared" si="68"/>
        <v>2.2431999999999999</v>
      </c>
      <c r="V98" s="15">
        <f t="shared" si="69"/>
        <v>2.3555999999999999</v>
      </c>
      <c r="W98" s="15">
        <f t="shared" si="70"/>
        <v>2.4735999999999998</v>
      </c>
      <c r="X98" s="15">
        <f t="shared" si="71"/>
        <v>2.5356000000000001</v>
      </c>
      <c r="Y98" s="15">
        <f t="shared" si="72"/>
        <v>2.5992000000000002</v>
      </c>
      <c r="Z98" s="14">
        <f t="shared" si="87"/>
        <v>4916</v>
      </c>
      <c r="AA98" s="13">
        <f t="shared" si="89"/>
        <v>5285</v>
      </c>
      <c r="AB98" s="13">
        <f t="shared" si="90"/>
        <v>5550</v>
      </c>
      <c r="AC98" s="13">
        <f t="shared" si="88"/>
        <v>5828</v>
      </c>
      <c r="AD98" s="13">
        <f t="shared" si="94"/>
        <v>5974</v>
      </c>
      <c r="AE98" s="13">
        <f t="shared" si="94"/>
        <v>6124</v>
      </c>
      <c r="AF98" s="12">
        <v>5297</v>
      </c>
      <c r="AG98" s="12" t="e">
        <f>ROUNDUP(AF98*#REF!,0)</f>
        <v>#REF!</v>
      </c>
      <c r="AH98" s="12" t="e">
        <f>ROUNDUP(AG98*#REF!,0)</f>
        <v>#REF!</v>
      </c>
      <c r="AI98" s="12" t="e">
        <f>ROUNDUP(AH98*#REF!,0)</f>
        <v>#REF!</v>
      </c>
      <c r="AJ98" s="12" t="e">
        <f>ROUNDUP(AI98*#REF!,0)</f>
        <v>#REF!</v>
      </c>
      <c r="AK98" s="12" t="e">
        <f>ROUNDUP(AJ98*#REF!,0)</f>
        <v>#REF!</v>
      </c>
      <c r="AL98" s="11">
        <f t="shared" si="73"/>
        <v>1300</v>
      </c>
      <c r="AM98" s="11">
        <f t="shared" si="74"/>
        <v>1398</v>
      </c>
      <c r="AN98" s="11">
        <f t="shared" si="75"/>
        <v>1468</v>
      </c>
      <c r="AO98" s="11">
        <f t="shared" si="76"/>
        <v>1541</v>
      </c>
      <c r="AP98" s="11">
        <f t="shared" si="77"/>
        <v>1579</v>
      </c>
      <c r="AQ98" s="11">
        <f t="shared" si="78"/>
        <v>1619</v>
      </c>
      <c r="AR98" s="47">
        <f t="shared" si="79"/>
        <v>1000</v>
      </c>
      <c r="AS98" s="46">
        <f t="shared" si="80"/>
        <v>1075</v>
      </c>
      <c r="AT98" s="46">
        <f t="shared" si="81"/>
        <v>1129</v>
      </c>
      <c r="AU98" s="46">
        <f t="shared" si="82"/>
        <v>1185</v>
      </c>
      <c r="AV98" s="46">
        <f t="shared" si="83"/>
        <v>1214</v>
      </c>
      <c r="AW98" s="45">
        <f t="shared" si="84"/>
        <v>1245</v>
      </c>
      <c r="AX98" s="207">
        <f t="shared" si="85"/>
        <v>0.33197139938712983</v>
      </c>
    </row>
    <row r="99" spans="2:50" ht="27.6" x14ac:dyDescent="0.25">
      <c r="B99" s="179">
        <v>21</v>
      </c>
      <c r="C99" s="179" t="s">
        <v>18</v>
      </c>
      <c r="D99" s="44" t="s">
        <v>1</v>
      </c>
      <c r="E99" s="43" t="s">
        <v>17</v>
      </c>
      <c r="F99" s="42" t="s">
        <v>17</v>
      </c>
      <c r="G99" s="42" t="s">
        <v>16</v>
      </c>
      <c r="H99" s="40">
        <v>4189</v>
      </c>
      <c r="I99" s="41">
        <v>4504</v>
      </c>
      <c r="J99" s="40">
        <v>4730</v>
      </c>
      <c r="K99" s="40">
        <v>4967</v>
      </c>
      <c r="L99" s="39">
        <v>5092</v>
      </c>
      <c r="M99" s="38">
        <v>5220</v>
      </c>
      <c r="N99" s="11">
        <f t="shared" si="65"/>
        <v>5489</v>
      </c>
      <c r="O99" s="11">
        <f t="shared" si="66"/>
        <v>5901</v>
      </c>
      <c r="P99" s="11">
        <f t="shared" si="91"/>
        <v>6197</v>
      </c>
      <c r="Q99" s="11">
        <f t="shared" si="91"/>
        <v>6507</v>
      </c>
      <c r="R99" s="11">
        <f t="shared" si="92"/>
        <v>6670</v>
      </c>
      <c r="S99" s="11">
        <f t="shared" si="92"/>
        <v>6837</v>
      </c>
      <c r="T99" s="15">
        <f t="shared" si="67"/>
        <v>2.1956000000000002</v>
      </c>
      <c r="U99" s="15">
        <f t="shared" si="68"/>
        <v>2.3603999999999998</v>
      </c>
      <c r="V99" s="15">
        <f t="shared" si="69"/>
        <v>2.4788000000000001</v>
      </c>
      <c r="W99" s="15">
        <f t="shared" si="70"/>
        <v>2.6027999999999998</v>
      </c>
      <c r="X99" s="15">
        <f t="shared" si="71"/>
        <v>2.6680000000000001</v>
      </c>
      <c r="Y99" s="15">
        <f t="shared" si="72"/>
        <v>2.7347999999999999</v>
      </c>
      <c r="Z99" s="11">
        <f t="shared" si="87"/>
        <v>5189</v>
      </c>
      <c r="AA99" s="25">
        <f t="shared" si="89"/>
        <v>5579</v>
      </c>
      <c r="AB99" s="25">
        <f t="shared" si="90"/>
        <v>5858</v>
      </c>
      <c r="AC99" s="25">
        <f t="shared" si="88"/>
        <v>6151</v>
      </c>
      <c r="AD99" s="25">
        <f t="shared" si="94"/>
        <v>6305</v>
      </c>
      <c r="AE99" s="25">
        <f t="shared" si="94"/>
        <v>6463</v>
      </c>
      <c r="AF99" s="24">
        <v>5298</v>
      </c>
      <c r="AG99" s="24">
        <f>ROUNDUP(AF99*AR77,0)</f>
        <v>5298000</v>
      </c>
      <c r="AH99" s="24">
        <f>ROUNDUP(AG99*AS77,0)</f>
        <v>5695350000</v>
      </c>
      <c r="AI99" s="24">
        <f>ROUNDUP(AH99*AT77,0)</f>
        <v>6430050150000</v>
      </c>
      <c r="AJ99" s="24">
        <f>ROUNDUP(AI99*AU77,0)</f>
        <v>7626039477900000</v>
      </c>
      <c r="AK99" s="24">
        <f>ROUNDUP(AJ99*AV77,0)</f>
        <v>9.2732640051264E+18</v>
      </c>
      <c r="AL99" s="11">
        <f t="shared" si="73"/>
        <v>1300</v>
      </c>
      <c r="AM99" s="11">
        <f t="shared" si="74"/>
        <v>1397</v>
      </c>
      <c r="AN99" s="11">
        <f t="shared" si="75"/>
        <v>1467</v>
      </c>
      <c r="AO99" s="11">
        <f t="shared" si="76"/>
        <v>1540</v>
      </c>
      <c r="AP99" s="11">
        <f t="shared" si="77"/>
        <v>1578</v>
      </c>
      <c r="AQ99" s="11">
        <f t="shared" si="78"/>
        <v>1617</v>
      </c>
      <c r="AR99" s="37">
        <f t="shared" si="79"/>
        <v>1000</v>
      </c>
      <c r="AS99" s="36">
        <f t="shared" si="80"/>
        <v>1075</v>
      </c>
      <c r="AT99" s="36">
        <f t="shared" si="81"/>
        <v>1128</v>
      </c>
      <c r="AU99" s="36">
        <f t="shared" si="82"/>
        <v>1184</v>
      </c>
      <c r="AV99" s="36">
        <f t="shared" si="83"/>
        <v>1213</v>
      </c>
      <c r="AW99" s="35">
        <f t="shared" si="84"/>
        <v>1243</v>
      </c>
      <c r="AX99" s="207">
        <f t="shared" si="85"/>
        <v>0.31033659584626405</v>
      </c>
    </row>
    <row r="100" spans="2:50" ht="15" customHeight="1" x14ac:dyDescent="0.25">
      <c r="B100" s="180"/>
      <c r="C100" s="180"/>
      <c r="D100" s="32" t="s">
        <v>1</v>
      </c>
      <c r="E100" s="34" t="s">
        <v>15</v>
      </c>
      <c r="F100" s="30" t="s">
        <v>14</v>
      </c>
      <c r="G100" s="30" t="s">
        <v>14</v>
      </c>
      <c r="H100" s="28">
        <v>4144</v>
      </c>
      <c r="I100" s="29">
        <v>4455</v>
      </c>
      <c r="J100" s="28">
        <v>4678</v>
      </c>
      <c r="K100" s="28">
        <v>4912</v>
      </c>
      <c r="L100" s="27">
        <v>5035</v>
      </c>
      <c r="M100" s="26">
        <v>5161</v>
      </c>
      <c r="N100" s="11">
        <f t="shared" si="65"/>
        <v>5444</v>
      </c>
      <c r="O100" s="11">
        <f t="shared" si="66"/>
        <v>5853</v>
      </c>
      <c r="P100" s="11">
        <f t="shared" si="91"/>
        <v>6146</v>
      </c>
      <c r="Q100" s="11">
        <f t="shared" si="91"/>
        <v>6454</v>
      </c>
      <c r="R100" s="11">
        <f t="shared" si="92"/>
        <v>6616</v>
      </c>
      <c r="S100" s="11">
        <f t="shared" si="92"/>
        <v>6782</v>
      </c>
      <c r="T100" s="15">
        <f t="shared" si="67"/>
        <v>2.1776</v>
      </c>
      <c r="U100" s="15">
        <f t="shared" si="68"/>
        <v>2.3412000000000002</v>
      </c>
      <c r="V100" s="15">
        <f t="shared" si="69"/>
        <v>2.4584000000000001</v>
      </c>
      <c r="W100" s="15">
        <f t="shared" si="70"/>
        <v>2.5815999999999999</v>
      </c>
      <c r="X100" s="15">
        <f t="shared" si="71"/>
        <v>2.6463999999999999</v>
      </c>
      <c r="Y100" s="15">
        <f t="shared" si="72"/>
        <v>2.7128000000000001</v>
      </c>
      <c r="Z100" s="11">
        <f t="shared" si="87"/>
        <v>5144</v>
      </c>
      <c r="AA100" s="25">
        <f t="shared" si="89"/>
        <v>5530</v>
      </c>
      <c r="AB100" s="25">
        <f t="shared" si="90"/>
        <v>5807</v>
      </c>
      <c r="AC100" s="25">
        <f t="shared" si="88"/>
        <v>6098</v>
      </c>
      <c r="AD100" s="25">
        <f t="shared" si="94"/>
        <v>6251</v>
      </c>
      <c r="AE100" s="25">
        <f t="shared" si="94"/>
        <v>6408</v>
      </c>
      <c r="AF100" s="24">
        <v>5302</v>
      </c>
      <c r="AG100" s="24">
        <f>ROUNDUP(AF100*AR79,0)</f>
        <v>5302000</v>
      </c>
      <c r="AH100" s="24">
        <f>ROUNDUP(AG100*AS79,0)</f>
        <v>5699650000</v>
      </c>
      <c r="AI100" s="24">
        <f>ROUNDUP(AH100*AT79,0)</f>
        <v>6434904850000</v>
      </c>
      <c r="AJ100" s="24">
        <f>ROUNDUP(AI100*AU79,0)</f>
        <v>7631797152100000</v>
      </c>
      <c r="AK100" s="24">
        <f>ROUNDUP(AJ100*AV79,0)</f>
        <v>9.2726335398014996E+18</v>
      </c>
      <c r="AL100" s="11">
        <f t="shared" si="73"/>
        <v>1300</v>
      </c>
      <c r="AM100" s="11">
        <f t="shared" si="74"/>
        <v>1398</v>
      </c>
      <c r="AN100" s="11">
        <f t="shared" si="75"/>
        <v>1468</v>
      </c>
      <c r="AO100" s="11">
        <f t="shared" si="76"/>
        <v>1542</v>
      </c>
      <c r="AP100" s="11">
        <f t="shared" si="77"/>
        <v>1581</v>
      </c>
      <c r="AQ100" s="11">
        <f t="shared" si="78"/>
        <v>1621</v>
      </c>
      <c r="AR100" s="23">
        <f t="shared" si="79"/>
        <v>1000</v>
      </c>
      <c r="AS100" s="11">
        <f t="shared" si="80"/>
        <v>1075</v>
      </c>
      <c r="AT100" s="11">
        <f t="shared" si="81"/>
        <v>1129</v>
      </c>
      <c r="AU100" s="11">
        <f t="shared" si="82"/>
        <v>1186</v>
      </c>
      <c r="AV100" s="11">
        <f t="shared" si="83"/>
        <v>1216</v>
      </c>
      <c r="AW100" s="22">
        <f t="shared" si="84"/>
        <v>1247</v>
      </c>
      <c r="AX100" s="207">
        <f t="shared" si="85"/>
        <v>0.31370656370656369</v>
      </c>
    </row>
    <row r="101" spans="2:50" ht="15" customHeight="1" x14ac:dyDescent="0.25">
      <c r="B101" s="180"/>
      <c r="C101" s="180"/>
      <c r="D101" s="32" t="s">
        <v>1</v>
      </c>
      <c r="E101" s="34" t="s">
        <v>13</v>
      </c>
      <c r="F101" s="30" t="s">
        <v>12</v>
      </c>
      <c r="G101" s="30" t="s">
        <v>11</v>
      </c>
      <c r="H101" s="28">
        <v>4098</v>
      </c>
      <c r="I101" s="29">
        <v>4406</v>
      </c>
      <c r="J101" s="28">
        <v>4627</v>
      </c>
      <c r="K101" s="28">
        <v>4859</v>
      </c>
      <c r="L101" s="27">
        <v>4981</v>
      </c>
      <c r="M101" s="26">
        <v>5106</v>
      </c>
      <c r="N101" s="11">
        <f t="shared" si="65"/>
        <v>5398</v>
      </c>
      <c r="O101" s="11">
        <f t="shared" si="66"/>
        <v>5803</v>
      </c>
      <c r="P101" s="11">
        <f t="shared" si="91"/>
        <v>6094</v>
      </c>
      <c r="Q101" s="11">
        <f t="shared" si="91"/>
        <v>6399</v>
      </c>
      <c r="R101" s="11">
        <f t="shared" si="92"/>
        <v>6559</v>
      </c>
      <c r="S101" s="11">
        <f t="shared" si="92"/>
        <v>6723</v>
      </c>
      <c r="T101" s="15">
        <f t="shared" si="67"/>
        <v>2.1591999999999998</v>
      </c>
      <c r="U101" s="15">
        <f t="shared" si="68"/>
        <v>2.3212000000000002</v>
      </c>
      <c r="V101" s="15">
        <f t="shared" si="69"/>
        <v>2.4376000000000002</v>
      </c>
      <c r="W101" s="15">
        <f t="shared" si="70"/>
        <v>2.5596000000000001</v>
      </c>
      <c r="X101" s="15">
        <f t="shared" si="71"/>
        <v>2.6236000000000002</v>
      </c>
      <c r="Y101" s="15">
        <f t="shared" si="72"/>
        <v>2.6892</v>
      </c>
      <c r="Z101" s="11">
        <f t="shared" si="87"/>
        <v>5098</v>
      </c>
      <c r="AA101" s="25">
        <f t="shared" si="89"/>
        <v>5481</v>
      </c>
      <c r="AB101" s="25">
        <f t="shared" si="90"/>
        <v>5756</v>
      </c>
      <c r="AC101" s="25">
        <f t="shared" si="88"/>
        <v>6044</v>
      </c>
      <c r="AD101" s="25">
        <f t="shared" si="94"/>
        <v>6196</v>
      </c>
      <c r="AE101" s="25">
        <f t="shared" si="94"/>
        <v>6351</v>
      </c>
      <c r="AF101" s="24">
        <v>5304</v>
      </c>
      <c r="AG101" s="24">
        <f>ROUNDUP(AF101*AR81,0)</f>
        <v>5304000</v>
      </c>
      <c r="AH101" s="24">
        <f>ROUNDUP(AG101*AS81,0)</f>
        <v>5701800000</v>
      </c>
      <c r="AI101" s="24">
        <f>ROUNDUP(AH101*AT81,0)</f>
        <v>6437332200000</v>
      </c>
      <c r="AJ101" s="24">
        <f>ROUNDUP(AI101*AU81,0)</f>
        <v>7634675989200000</v>
      </c>
      <c r="AK101" s="24">
        <f>ROUNDUP(AJ101*AV81,0)</f>
        <v>9.2837660028672E+18</v>
      </c>
      <c r="AL101" s="11">
        <f t="shared" si="73"/>
        <v>1300</v>
      </c>
      <c r="AM101" s="11">
        <f t="shared" si="74"/>
        <v>1397</v>
      </c>
      <c r="AN101" s="11">
        <f t="shared" si="75"/>
        <v>1467</v>
      </c>
      <c r="AO101" s="11">
        <f t="shared" si="76"/>
        <v>1540</v>
      </c>
      <c r="AP101" s="11">
        <f t="shared" si="77"/>
        <v>1578</v>
      </c>
      <c r="AQ101" s="11">
        <f t="shared" si="78"/>
        <v>1617</v>
      </c>
      <c r="AR101" s="23">
        <f t="shared" si="79"/>
        <v>1000</v>
      </c>
      <c r="AS101" s="11">
        <f t="shared" si="80"/>
        <v>1075</v>
      </c>
      <c r="AT101" s="11">
        <f t="shared" si="81"/>
        <v>1129</v>
      </c>
      <c r="AU101" s="11">
        <f t="shared" si="82"/>
        <v>1185</v>
      </c>
      <c r="AV101" s="11">
        <f t="shared" si="83"/>
        <v>1215</v>
      </c>
      <c r="AW101" s="22">
        <f t="shared" si="84"/>
        <v>1245</v>
      </c>
      <c r="AX101" s="207">
        <f t="shared" si="85"/>
        <v>0.31722791605661294</v>
      </c>
    </row>
    <row r="102" spans="2:50" x14ac:dyDescent="0.25">
      <c r="B102" s="180"/>
      <c r="C102" s="180"/>
      <c r="D102" s="32" t="s">
        <v>1</v>
      </c>
      <c r="E102" s="34" t="s">
        <v>10</v>
      </c>
      <c r="F102" s="31" t="s">
        <v>9</v>
      </c>
      <c r="G102" s="30" t="s">
        <v>8</v>
      </c>
      <c r="H102" s="28">
        <v>4052</v>
      </c>
      <c r="I102" s="29">
        <v>4356</v>
      </c>
      <c r="J102" s="28">
        <v>4574</v>
      </c>
      <c r="K102" s="28">
        <v>4803</v>
      </c>
      <c r="L102" s="27">
        <v>4924</v>
      </c>
      <c r="M102" s="26">
        <v>5048</v>
      </c>
      <c r="N102" s="11">
        <f t="shared" si="65"/>
        <v>5352</v>
      </c>
      <c r="O102" s="11">
        <f t="shared" si="66"/>
        <v>5754</v>
      </c>
      <c r="P102" s="11">
        <f t="shared" si="91"/>
        <v>6042</v>
      </c>
      <c r="Q102" s="11">
        <f t="shared" si="91"/>
        <v>6345</v>
      </c>
      <c r="R102" s="11">
        <f t="shared" si="92"/>
        <v>6504</v>
      </c>
      <c r="S102" s="11">
        <f t="shared" si="92"/>
        <v>6667</v>
      </c>
      <c r="T102" s="15">
        <f t="shared" si="67"/>
        <v>2.1408</v>
      </c>
      <c r="U102" s="15">
        <f t="shared" si="68"/>
        <v>2.3016000000000001</v>
      </c>
      <c r="V102" s="15">
        <f t="shared" si="69"/>
        <v>2.4167999999999998</v>
      </c>
      <c r="W102" s="15">
        <f t="shared" si="70"/>
        <v>2.5379999999999998</v>
      </c>
      <c r="X102" s="15">
        <f t="shared" si="71"/>
        <v>2.6015999999999999</v>
      </c>
      <c r="Y102" s="15">
        <f t="shared" si="72"/>
        <v>2.6667999999999998</v>
      </c>
      <c r="Z102" s="11">
        <f t="shared" si="87"/>
        <v>5052</v>
      </c>
      <c r="AA102" s="25">
        <f t="shared" si="89"/>
        <v>5431</v>
      </c>
      <c r="AB102" s="25">
        <f t="shared" si="90"/>
        <v>5703</v>
      </c>
      <c r="AC102" s="25">
        <f t="shared" si="88"/>
        <v>5989</v>
      </c>
      <c r="AD102" s="25">
        <f t="shared" si="94"/>
        <v>6139</v>
      </c>
      <c r="AE102" s="25">
        <f t="shared" si="94"/>
        <v>6293</v>
      </c>
      <c r="AF102" s="24">
        <v>5306</v>
      </c>
      <c r="AG102" s="24" t="e">
        <f>ROUNDUP(AF102*#REF!,0)</f>
        <v>#REF!</v>
      </c>
      <c r="AH102" s="24" t="e">
        <f>ROUNDUP(AG102*#REF!,0)</f>
        <v>#REF!</v>
      </c>
      <c r="AI102" s="24" t="e">
        <f>ROUNDUP(AH102*#REF!,0)</f>
        <v>#REF!</v>
      </c>
      <c r="AJ102" s="24" t="e">
        <f>ROUNDUP(AI102*#REF!,0)</f>
        <v>#REF!</v>
      </c>
      <c r="AK102" s="24" t="e">
        <f>ROUNDUP(AJ102*#REF!,0)</f>
        <v>#REF!</v>
      </c>
      <c r="AL102" s="11">
        <f t="shared" si="73"/>
        <v>1300</v>
      </c>
      <c r="AM102" s="11">
        <f t="shared" si="74"/>
        <v>1398</v>
      </c>
      <c r="AN102" s="11">
        <f t="shared" si="75"/>
        <v>1468</v>
      </c>
      <c r="AO102" s="11">
        <f t="shared" si="76"/>
        <v>1542</v>
      </c>
      <c r="AP102" s="11">
        <f t="shared" si="77"/>
        <v>1580</v>
      </c>
      <c r="AQ102" s="11">
        <f t="shared" si="78"/>
        <v>1619</v>
      </c>
      <c r="AR102" s="23">
        <f t="shared" si="79"/>
        <v>1000</v>
      </c>
      <c r="AS102" s="11">
        <f t="shared" si="80"/>
        <v>1075</v>
      </c>
      <c r="AT102" s="11">
        <f t="shared" si="81"/>
        <v>1129</v>
      </c>
      <c r="AU102" s="11">
        <f t="shared" si="82"/>
        <v>1186</v>
      </c>
      <c r="AV102" s="11">
        <f t="shared" si="83"/>
        <v>1215</v>
      </c>
      <c r="AW102" s="22">
        <f t="shared" si="84"/>
        <v>1245</v>
      </c>
      <c r="AX102" s="207">
        <f t="shared" si="85"/>
        <v>0.32082922013820325</v>
      </c>
    </row>
    <row r="103" spans="2:50" x14ac:dyDescent="0.25">
      <c r="B103" s="180"/>
      <c r="C103" s="180"/>
      <c r="D103" s="32" t="s">
        <v>1</v>
      </c>
      <c r="E103" s="34" t="s">
        <v>7</v>
      </c>
      <c r="F103" s="33" t="s">
        <v>6</v>
      </c>
      <c r="G103" s="30" t="s">
        <v>5</v>
      </c>
      <c r="H103" s="28">
        <v>4007</v>
      </c>
      <c r="I103" s="29">
        <v>4308</v>
      </c>
      <c r="J103" s="28">
        <v>4524</v>
      </c>
      <c r="K103" s="28">
        <v>4751</v>
      </c>
      <c r="L103" s="27">
        <v>4870</v>
      </c>
      <c r="M103" s="26">
        <v>4992</v>
      </c>
      <c r="N103" s="11">
        <f t="shared" si="65"/>
        <v>5307</v>
      </c>
      <c r="O103" s="11">
        <f t="shared" si="66"/>
        <v>5706</v>
      </c>
      <c r="P103" s="11">
        <f t="shared" si="91"/>
        <v>5992</v>
      </c>
      <c r="Q103" s="11">
        <f t="shared" si="91"/>
        <v>6292</v>
      </c>
      <c r="R103" s="11">
        <f t="shared" si="92"/>
        <v>6450</v>
      </c>
      <c r="S103" s="11">
        <f t="shared" si="92"/>
        <v>6612</v>
      </c>
      <c r="T103" s="15">
        <f t="shared" si="67"/>
        <v>2.1227999999999998</v>
      </c>
      <c r="U103" s="15">
        <f t="shared" si="68"/>
        <v>2.2824</v>
      </c>
      <c r="V103" s="15">
        <f t="shared" si="69"/>
        <v>2.3967999999999998</v>
      </c>
      <c r="W103" s="15">
        <f t="shared" si="70"/>
        <v>2.5167999999999999</v>
      </c>
      <c r="X103" s="15">
        <f t="shared" si="71"/>
        <v>2.58</v>
      </c>
      <c r="Y103" s="15">
        <f t="shared" si="72"/>
        <v>2.6448</v>
      </c>
      <c r="Z103" s="11">
        <f t="shared" si="87"/>
        <v>5007</v>
      </c>
      <c r="AA103" s="25">
        <f t="shared" si="89"/>
        <v>5383</v>
      </c>
      <c r="AB103" s="25">
        <f t="shared" si="90"/>
        <v>5653</v>
      </c>
      <c r="AC103" s="25">
        <f t="shared" si="88"/>
        <v>5936</v>
      </c>
      <c r="AD103" s="25">
        <f t="shared" si="94"/>
        <v>6085</v>
      </c>
      <c r="AE103" s="25">
        <f t="shared" si="94"/>
        <v>6238</v>
      </c>
      <c r="AF103" s="24">
        <v>5308</v>
      </c>
      <c r="AG103" s="24">
        <f t="shared" ref="AG103:AK104" si="96">ROUNDUP(AF103*AR82,0)</f>
        <v>5308000</v>
      </c>
      <c r="AH103" s="24">
        <f t="shared" si="96"/>
        <v>5706100000</v>
      </c>
      <c r="AI103" s="24">
        <f t="shared" si="96"/>
        <v>6436480800000</v>
      </c>
      <c r="AJ103" s="24">
        <f t="shared" si="96"/>
        <v>7620793267200000</v>
      </c>
      <c r="AK103" s="24">
        <f t="shared" si="96"/>
        <v>9.2516430263808E+18</v>
      </c>
      <c r="AL103" s="11">
        <f t="shared" si="73"/>
        <v>1300</v>
      </c>
      <c r="AM103" s="11">
        <f t="shared" si="74"/>
        <v>1398</v>
      </c>
      <c r="AN103" s="11">
        <f t="shared" si="75"/>
        <v>1468</v>
      </c>
      <c r="AO103" s="11">
        <f t="shared" si="76"/>
        <v>1541</v>
      </c>
      <c r="AP103" s="11">
        <f t="shared" si="77"/>
        <v>1580</v>
      </c>
      <c r="AQ103" s="11">
        <f t="shared" si="78"/>
        <v>1620</v>
      </c>
      <c r="AR103" s="23">
        <f t="shared" si="79"/>
        <v>1000</v>
      </c>
      <c r="AS103" s="11">
        <f t="shared" si="80"/>
        <v>1075</v>
      </c>
      <c r="AT103" s="11">
        <f t="shared" si="81"/>
        <v>1129</v>
      </c>
      <c r="AU103" s="11">
        <f t="shared" si="82"/>
        <v>1185</v>
      </c>
      <c r="AV103" s="11">
        <f t="shared" si="83"/>
        <v>1215</v>
      </c>
      <c r="AW103" s="22">
        <f t="shared" si="84"/>
        <v>1246</v>
      </c>
      <c r="AX103" s="207">
        <f t="shared" si="85"/>
        <v>0.32443224357374589</v>
      </c>
    </row>
    <row r="104" spans="2:50" x14ac:dyDescent="0.25">
      <c r="B104" s="180"/>
      <c r="C104" s="180"/>
      <c r="D104" s="32" t="s">
        <v>1</v>
      </c>
      <c r="E104" s="31" t="s">
        <v>4</v>
      </c>
      <c r="F104" s="30" t="s">
        <v>3</v>
      </c>
      <c r="G104" s="30" t="s">
        <v>2</v>
      </c>
      <c r="H104" s="28">
        <v>3961</v>
      </c>
      <c r="I104" s="29">
        <v>4259</v>
      </c>
      <c r="J104" s="28">
        <v>4472</v>
      </c>
      <c r="K104" s="28">
        <v>4696</v>
      </c>
      <c r="L104" s="27">
        <v>4814</v>
      </c>
      <c r="M104" s="26">
        <v>4935</v>
      </c>
      <c r="N104" s="11">
        <f t="shared" si="65"/>
        <v>5261</v>
      </c>
      <c r="O104" s="11">
        <f t="shared" ref="O104:O135" si="97">ROUNDUP(N104*1.075,0)</f>
        <v>5656</v>
      </c>
      <c r="P104" s="11">
        <f t="shared" si="91"/>
        <v>5939</v>
      </c>
      <c r="Q104" s="11">
        <f t="shared" si="91"/>
        <v>6236</v>
      </c>
      <c r="R104" s="11">
        <f t="shared" si="92"/>
        <v>6392</v>
      </c>
      <c r="S104" s="11">
        <f t="shared" si="92"/>
        <v>6552</v>
      </c>
      <c r="T104" s="15">
        <f t="shared" si="67"/>
        <v>2.1044</v>
      </c>
      <c r="U104" s="15">
        <f t="shared" si="68"/>
        <v>2.2624</v>
      </c>
      <c r="V104" s="15">
        <f t="shared" si="69"/>
        <v>2.3755999999999999</v>
      </c>
      <c r="W104" s="15">
        <f t="shared" si="70"/>
        <v>2.4944000000000002</v>
      </c>
      <c r="X104" s="15">
        <f t="shared" si="71"/>
        <v>2.5568</v>
      </c>
      <c r="Y104" s="15">
        <f t="shared" si="72"/>
        <v>2.6208</v>
      </c>
      <c r="Z104" s="11">
        <f t="shared" si="87"/>
        <v>4961</v>
      </c>
      <c r="AA104" s="25">
        <f t="shared" si="89"/>
        <v>5334</v>
      </c>
      <c r="AB104" s="25">
        <f t="shared" si="90"/>
        <v>5601</v>
      </c>
      <c r="AC104" s="25">
        <f t="shared" si="88"/>
        <v>5882</v>
      </c>
      <c r="AD104" s="25">
        <f t="shared" si="94"/>
        <v>6030</v>
      </c>
      <c r="AE104" s="25">
        <f t="shared" si="94"/>
        <v>6181</v>
      </c>
      <c r="AF104" s="24">
        <v>5310</v>
      </c>
      <c r="AG104" s="24">
        <f t="shared" si="96"/>
        <v>5310000</v>
      </c>
      <c r="AH104" s="24">
        <f t="shared" si="96"/>
        <v>5708250000</v>
      </c>
      <c r="AI104" s="24">
        <f t="shared" si="96"/>
        <v>6438906000000</v>
      </c>
      <c r="AJ104" s="24">
        <f t="shared" si="96"/>
        <v>7623664704000000</v>
      </c>
      <c r="AK104" s="24">
        <f t="shared" si="96"/>
        <v>9.247505285952E+18</v>
      </c>
      <c r="AL104" s="11">
        <f t="shared" si="73"/>
        <v>1300</v>
      </c>
      <c r="AM104" s="11">
        <f t="shared" si="74"/>
        <v>1397</v>
      </c>
      <c r="AN104" s="11">
        <f t="shared" si="75"/>
        <v>1467</v>
      </c>
      <c r="AO104" s="11">
        <f t="shared" si="76"/>
        <v>1540</v>
      </c>
      <c r="AP104" s="11">
        <f t="shared" si="77"/>
        <v>1578</v>
      </c>
      <c r="AQ104" s="11">
        <f t="shared" si="78"/>
        <v>1617</v>
      </c>
      <c r="AR104" s="23">
        <f t="shared" si="79"/>
        <v>1000</v>
      </c>
      <c r="AS104" s="11">
        <f t="shared" si="80"/>
        <v>1075</v>
      </c>
      <c r="AT104" s="11">
        <f t="shared" si="81"/>
        <v>1129</v>
      </c>
      <c r="AU104" s="11">
        <f t="shared" si="82"/>
        <v>1186</v>
      </c>
      <c r="AV104" s="11">
        <f t="shared" si="83"/>
        <v>1216</v>
      </c>
      <c r="AW104" s="22">
        <f t="shared" si="84"/>
        <v>1246</v>
      </c>
      <c r="AX104" s="207">
        <f t="shared" si="85"/>
        <v>0.32819994950770015</v>
      </c>
    </row>
    <row r="105" spans="2:50" ht="36" customHeight="1" thickBot="1" x14ac:dyDescent="0.3">
      <c r="B105" s="181"/>
      <c r="C105" s="181"/>
      <c r="D105" s="21" t="s">
        <v>1</v>
      </c>
      <c r="E105" s="20" t="s">
        <v>0</v>
      </c>
      <c r="F105" s="20" t="s">
        <v>0</v>
      </c>
      <c r="G105" s="20" t="s">
        <v>0</v>
      </c>
      <c r="H105" s="18">
        <v>3916</v>
      </c>
      <c r="I105" s="19">
        <v>4210</v>
      </c>
      <c r="J105" s="18">
        <v>4421</v>
      </c>
      <c r="K105" s="18">
        <v>4643</v>
      </c>
      <c r="L105" s="17">
        <v>4760</v>
      </c>
      <c r="M105" s="16">
        <v>4879</v>
      </c>
      <c r="N105" s="11">
        <f t="shared" si="65"/>
        <v>5216</v>
      </c>
      <c r="O105" s="11">
        <f t="shared" si="97"/>
        <v>5608</v>
      </c>
      <c r="P105" s="11">
        <f t="shared" si="91"/>
        <v>5889</v>
      </c>
      <c r="Q105" s="11">
        <f t="shared" si="91"/>
        <v>6184</v>
      </c>
      <c r="R105" s="11">
        <f t="shared" si="92"/>
        <v>6339</v>
      </c>
      <c r="S105" s="11">
        <f t="shared" si="92"/>
        <v>6498</v>
      </c>
      <c r="T105" s="15">
        <f t="shared" si="67"/>
        <v>2.0863999999999998</v>
      </c>
      <c r="U105" s="15">
        <f t="shared" si="68"/>
        <v>2.2431999999999999</v>
      </c>
      <c r="V105" s="15">
        <f t="shared" si="69"/>
        <v>2.3555999999999999</v>
      </c>
      <c r="W105" s="15">
        <f t="shared" si="70"/>
        <v>2.4735999999999998</v>
      </c>
      <c r="X105" s="15">
        <f t="shared" si="71"/>
        <v>2.5356000000000001</v>
      </c>
      <c r="Y105" s="15">
        <f t="shared" si="72"/>
        <v>2.5992000000000002</v>
      </c>
      <c r="Z105" s="14">
        <f t="shared" si="87"/>
        <v>4916</v>
      </c>
      <c r="AA105" s="13">
        <f t="shared" si="89"/>
        <v>5285</v>
      </c>
      <c r="AB105" s="13">
        <f t="shared" si="90"/>
        <v>5550</v>
      </c>
      <c r="AC105" s="13">
        <f t="shared" si="88"/>
        <v>5828</v>
      </c>
      <c r="AD105" s="13">
        <f t="shared" si="94"/>
        <v>5974</v>
      </c>
      <c r="AE105" s="13">
        <f t="shared" si="94"/>
        <v>6124</v>
      </c>
      <c r="AF105" s="12">
        <v>5311</v>
      </c>
      <c r="AG105" s="12" t="e">
        <f>ROUNDUP(AF105*#REF!,0)</f>
        <v>#REF!</v>
      </c>
      <c r="AH105" s="12" t="e">
        <f>ROUNDUP(AG105*#REF!,0)</f>
        <v>#REF!</v>
      </c>
      <c r="AI105" s="12" t="e">
        <f>ROUNDUP(AH105*#REF!,0)</f>
        <v>#REF!</v>
      </c>
      <c r="AJ105" s="12" t="e">
        <f>ROUNDUP(AI105*#REF!,0)</f>
        <v>#REF!</v>
      </c>
      <c r="AK105" s="12" t="e">
        <f>ROUNDUP(AJ105*#REF!,0)</f>
        <v>#REF!</v>
      </c>
      <c r="AL105" s="11">
        <f t="shared" si="73"/>
        <v>1300</v>
      </c>
      <c r="AM105" s="11">
        <f t="shared" si="74"/>
        <v>1398</v>
      </c>
      <c r="AN105" s="11">
        <f t="shared" si="75"/>
        <v>1468</v>
      </c>
      <c r="AO105" s="11">
        <f t="shared" si="76"/>
        <v>1541</v>
      </c>
      <c r="AP105" s="11">
        <f t="shared" si="77"/>
        <v>1579</v>
      </c>
      <c r="AQ105" s="11">
        <f t="shared" si="78"/>
        <v>1619</v>
      </c>
      <c r="AR105" s="10">
        <f t="shared" si="79"/>
        <v>1000</v>
      </c>
      <c r="AS105" s="9">
        <f t="shared" si="80"/>
        <v>1075</v>
      </c>
      <c r="AT105" s="9">
        <f t="shared" si="81"/>
        <v>1129</v>
      </c>
      <c r="AU105" s="9">
        <f t="shared" si="82"/>
        <v>1185</v>
      </c>
      <c r="AV105" s="9">
        <f t="shared" si="83"/>
        <v>1214</v>
      </c>
      <c r="AW105" s="8">
        <f t="shared" si="84"/>
        <v>1245</v>
      </c>
      <c r="AX105" s="207">
        <f t="shared" si="85"/>
        <v>0.33197139938712983</v>
      </c>
    </row>
    <row r="106" spans="2:50" x14ac:dyDescent="0.25">
      <c r="B106" s="6"/>
      <c r="C106" s="6"/>
      <c r="D106" s="6"/>
      <c r="E106" s="7"/>
      <c r="F106" s="6"/>
      <c r="G106" s="6"/>
      <c r="H106" s="6"/>
      <c r="I106" s="6"/>
      <c r="J106" s="6"/>
      <c r="K106" s="6"/>
      <c r="L106" s="6"/>
      <c r="M106" s="6"/>
    </row>
    <row r="107" spans="2:50" x14ac:dyDescent="0.25">
      <c r="B107" s="6"/>
      <c r="C107" s="6"/>
      <c r="D107" s="6"/>
      <c r="E107" s="7"/>
      <c r="F107" s="6"/>
      <c r="G107" s="6"/>
      <c r="H107" s="6"/>
      <c r="I107" s="6"/>
      <c r="J107" s="6"/>
      <c r="K107" s="6"/>
      <c r="L107" s="6"/>
      <c r="M107" s="6"/>
    </row>
    <row r="108" spans="2:50" x14ac:dyDescent="0.25">
      <c r="B108" s="6"/>
      <c r="C108" s="6"/>
      <c r="D108" s="6"/>
      <c r="E108" s="7"/>
      <c r="F108" s="6"/>
      <c r="G108" s="6"/>
      <c r="H108" s="6"/>
      <c r="I108" s="6"/>
      <c r="J108" s="6"/>
      <c r="K108" s="6"/>
      <c r="L108" s="6"/>
      <c r="M108" s="6"/>
    </row>
    <row r="109" spans="2:50" x14ac:dyDescent="0.25">
      <c r="B109" s="6"/>
      <c r="C109" s="6"/>
      <c r="D109" s="6"/>
      <c r="E109" s="7"/>
      <c r="F109" s="6"/>
      <c r="G109" s="6"/>
      <c r="H109" s="6"/>
      <c r="I109" s="6"/>
      <c r="J109" s="6"/>
      <c r="K109" s="6"/>
      <c r="L109" s="6"/>
      <c r="M109" s="6"/>
    </row>
    <row r="110" spans="2:50" x14ac:dyDescent="0.25">
      <c r="B110" s="6"/>
      <c r="C110" s="6"/>
      <c r="D110" s="6"/>
      <c r="E110" s="7"/>
      <c r="F110" s="6"/>
      <c r="G110" s="6"/>
      <c r="H110" s="6"/>
      <c r="I110" s="6"/>
      <c r="J110" s="6"/>
      <c r="K110" s="6"/>
      <c r="L110" s="6"/>
      <c r="M110" s="6"/>
    </row>
    <row r="111" spans="2:50" x14ac:dyDescent="0.25">
      <c r="B111" s="6"/>
      <c r="C111" s="6"/>
      <c r="D111" s="6"/>
      <c r="E111" s="7"/>
      <c r="F111" s="6"/>
      <c r="G111" s="6"/>
      <c r="H111" s="6"/>
      <c r="I111" s="6"/>
      <c r="J111" s="6"/>
      <c r="K111" s="6"/>
      <c r="L111" s="6"/>
      <c r="M111" s="6"/>
    </row>
    <row r="112" spans="2:50" x14ac:dyDescent="0.25">
      <c r="B112" s="6"/>
      <c r="C112" s="6"/>
      <c r="D112" s="6"/>
      <c r="E112" s="7"/>
      <c r="F112" s="6"/>
      <c r="G112" s="6"/>
      <c r="H112" s="6"/>
      <c r="I112" s="6"/>
      <c r="J112" s="6"/>
      <c r="K112" s="6"/>
      <c r="L112" s="6"/>
      <c r="M112" s="6"/>
    </row>
    <row r="113" spans="2:13" x14ac:dyDescent="0.25">
      <c r="B113" s="6"/>
      <c r="C113" s="6"/>
      <c r="D113" s="6"/>
      <c r="E113" s="7"/>
      <c r="F113" s="6"/>
      <c r="G113" s="6"/>
      <c r="H113" s="6"/>
      <c r="I113" s="6"/>
      <c r="J113" s="6"/>
      <c r="K113" s="6"/>
      <c r="L113" s="6"/>
      <c r="M113" s="6"/>
    </row>
    <row r="114" spans="2:13" x14ac:dyDescent="0.25">
      <c r="B114" s="6"/>
      <c r="C114" s="6"/>
      <c r="D114" s="6"/>
      <c r="E114" s="7"/>
      <c r="F114" s="6"/>
      <c r="G114" s="6"/>
      <c r="H114" s="6"/>
      <c r="I114" s="6"/>
      <c r="J114" s="6"/>
      <c r="K114" s="6"/>
      <c r="L114" s="6"/>
      <c r="M114" s="6"/>
    </row>
    <row r="115" spans="2:13" x14ac:dyDescent="0.25">
      <c r="B115" s="6"/>
      <c r="C115" s="6"/>
      <c r="D115" s="6"/>
      <c r="E115" s="7"/>
      <c r="F115" s="6"/>
      <c r="G115" s="6"/>
      <c r="H115" s="6"/>
      <c r="I115" s="6"/>
      <c r="J115" s="6"/>
      <c r="K115" s="6"/>
      <c r="L115" s="6"/>
      <c r="M115" s="6"/>
    </row>
    <row r="116" spans="2:13" x14ac:dyDescent="0.25">
      <c r="B116" s="6"/>
      <c r="C116" s="6"/>
      <c r="D116" s="6"/>
      <c r="E116" s="7"/>
      <c r="F116" s="6"/>
      <c r="G116" s="6"/>
      <c r="H116" s="6"/>
      <c r="I116" s="6"/>
      <c r="J116" s="6"/>
      <c r="K116" s="6"/>
      <c r="L116" s="6"/>
      <c r="M116" s="6"/>
    </row>
    <row r="117" spans="2:13" x14ac:dyDescent="0.25">
      <c r="B117" s="6"/>
      <c r="C117" s="6"/>
      <c r="D117" s="6"/>
      <c r="E117" s="7"/>
      <c r="F117" s="6"/>
      <c r="G117" s="6"/>
      <c r="H117" s="6"/>
      <c r="I117" s="6"/>
      <c r="J117" s="6"/>
      <c r="K117" s="6"/>
      <c r="L117" s="6"/>
      <c r="M117" s="6"/>
    </row>
    <row r="118" spans="2:13" x14ac:dyDescent="0.25">
      <c r="B118" s="6"/>
      <c r="C118" s="6"/>
      <c r="D118" s="6"/>
      <c r="E118" s="7"/>
      <c r="F118" s="6"/>
      <c r="G118" s="6"/>
      <c r="H118" s="6"/>
      <c r="I118" s="6"/>
      <c r="J118" s="6"/>
      <c r="K118" s="6"/>
      <c r="L118" s="6"/>
      <c r="M118" s="6"/>
    </row>
    <row r="119" spans="2:13" x14ac:dyDescent="0.25">
      <c r="B119" s="6"/>
      <c r="C119" s="6"/>
      <c r="D119" s="6"/>
      <c r="E119" s="7"/>
      <c r="F119" s="6"/>
      <c r="G119" s="6"/>
      <c r="H119" s="6"/>
      <c r="I119" s="6"/>
      <c r="J119" s="6"/>
      <c r="K119" s="6"/>
      <c r="L119" s="6"/>
      <c r="M119" s="6"/>
    </row>
    <row r="120" spans="2:13" x14ac:dyDescent="0.25">
      <c r="B120" s="6"/>
      <c r="C120" s="6"/>
      <c r="D120" s="6"/>
      <c r="E120" s="7"/>
      <c r="F120" s="6"/>
      <c r="G120" s="6"/>
      <c r="H120" s="6"/>
      <c r="I120" s="6"/>
      <c r="J120" s="6"/>
      <c r="K120" s="6"/>
      <c r="L120" s="6"/>
      <c r="M120" s="6"/>
    </row>
    <row r="121" spans="2:13" x14ac:dyDescent="0.25">
      <c r="B121" s="6"/>
      <c r="C121" s="6"/>
      <c r="D121" s="6"/>
      <c r="E121" s="7"/>
      <c r="F121" s="6"/>
      <c r="G121" s="6"/>
      <c r="H121" s="6"/>
      <c r="I121" s="6"/>
      <c r="J121" s="6"/>
      <c r="K121" s="6"/>
      <c r="L121" s="6"/>
      <c r="M121" s="6"/>
    </row>
    <row r="122" spans="2:13" x14ac:dyDescent="0.25">
      <c r="B122" s="6"/>
      <c r="C122" s="6"/>
      <c r="D122" s="6"/>
      <c r="E122" s="7"/>
      <c r="F122" s="6"/>
      <c r="G122" s="6"/>
      <c r="H122" s="6"/>
      <c r="I122" s="6"/>
      <c r="J122" s="6"/>
      <c r="K122" s="6"/>
      <c r="L122" s="6"/>
      <c r="M122" s="6"/>
    </row>
    <row r="123" spans="2:13" x14ac:dyDescent="0.25">
      <c r="B123" s="6"/>
      <c r="C123" s="6"/>
      <c r="D123" s="6"/>
      <c r="E123" s="7"/>
      <c r="F123" s="6"/>
      <c r="G123" s="6"/>
      <c r="H123" s="6"/>
      <c r="I123" s="6"/>
      <c r="J123" s="6"/>
      <c r="K123" s="6"/>
      <c r="L123" s="6"/>
      <c r="M123" s="6"/>
    </row>
    <row r="124" spans="2:13" x14ac:dyDescent="0.25">
      <c r="B124" s="6"/>
      <c r="C124" s="6"/>
      <c r="D124" s="6"/>
      <c r="E124" s="7"/>
      <c r="F124" s="6"/>
      <c r="G124" s="6"/>
      <c r="H124" s="6"/>
      <c r="I124" s="6"/>
      <c r="J124" s="6"/>
      <c r="K124" s="6"/>
      <c r="L124" s="6"/>
      <c r="M124" s="6"/>
    </row>
    <row r="125" spans="2:13" x14ac:dyDescent="0.25">
      <c r="B125" s="6"/>
      <c r="C125" s="6"/>
      <c r="D125" s="6"/>
      <c r="E125" s="7"/>
      <c r="F125" s="6"/>
      <c r="G125" s="6"/>
      <c r="H125" s="6"/>
      <c r="I125" s="6"/>
      <c r="J125" s="6"/>
      <c r="K125" s="6"/>
      <c r="L125" s="6"/>
      <c r="M125" s="6"/>
    </row>
    <row r="126" spans="2:13" x14ac:dyDescent="0.25">
      <c r="B126" s="6"/>
      <c r="C126" s="6"/>
      <c r="D126" s="6"/>
      <c r="E126" s="7"/>
      <c r="F126" s="6"/>
      <c r="G126" s="6"/>
      <c r="H126" s="6"/>
      <c r="I126" s="6"/>
      <c r="J126" s="6"/>
      <c r="K126" s="6"/>
      <c r="L126" s="6"/>
      <c r="M126" s="6"/>
    </row>
    <row r="127" spans="2:13" x14ac:dyDescent="0.25">
      <c r="B127" s="6"/>
      <c r="C127" s="6"/>
      <c r="D127" s="6"/>
      <c r="E127" s="7"/>
      <c r="F127" s="6"/>
      <c r="G127" s="6"/>
      <c r="H127" s="6"/>
      <c r="I127" s="6"/>
      <c r="J127" s="6"/>
      <c r="K127" s="6"/>
      <c r="L127" s="6"/>
      <c r="M127" s="6"/>
    </row>
    <row r="128" spans="2:13" x14ac:dyDescent="0.25">
      <c r="B128" s="6"/>
      <c r="C128" s="6"/>
      <c r="D128" s="6"/>
      <c r="E128" s="7"/>
      <c r="F128" s="6"/>
      <c r="G128" s="6"/>
      <c r="H128" s="6"/>
      <c r="I128" s="6"/>
      <c r="J128" s="6"/>
      <c r="K128" s="6"/>
      <c r="L128" s="6"/>
      <c r="M128" s="6"/>
    </row>
    <row r="129" spans="2:13" x14ac:dyDescent="0.25">
      <c r="B129" s="6"/>
      <c r="C129" s="6"/>
      <c r="D129" s="6"/>
      <c r="E129" s="7"/>
      <c r="F129" s="6"/>
      <c r="G129" s="6"/>
      <c r="H129" s="6"/>
      <c r="I129" s="6"/>
      <c r="J129" s="6"/>
      <c r="K129" s="6"/>
      <c r="L129" s="6"/>
      <c r="M129" s="6"/>
    </row>
    <row r="130" spans="2:13" x14ac:dyDescent="0.25">
      <c r="B130" s="6"/>
      <c r="C130" s="6"/>
      <c r="D130" s="6"/>
      <c r="E130" s="7"/>
      <c r="F130" s="6"/>
      <c r="G130" s="6"/>
      <c r="H130" s="6"/>
      <c r="I130" s="6"/>
      <c r="J130" s="6"/>
      <c r="K130" s="6"/>
      <c r="L130" s="6"/>
      <c r="M130" s="6"/>
    </row>
    <row r="131" spans="2:13" x14ac:dyDescent="0.25">
      <c r="B131" s="6"/>
      <c r="C131" s="6"/>
      <c r="D131" s="6"/>
      <c r="E131" s="7"/>
      <c r="F131" s="6"/>
      <c r="G131" s="6"/>
      <c r="H131" s="6"/>
      <c r="I131" s="6"/>
      <c r="J131" s="6"/>
      <c r="K131" s="6"/>
      <c r="L131" s="6"/>
      <c r="M131" s="6"/>
    </row>
    <row r="132" spans="2:13" x14ac:dyDescent="0.25">
      <c r="B132" s="6"/>
      <c r="C132" s="6"/>
      <c r="D132" s="6"/>
      <c r="E132" s="7"/>
      <c r="F132" s="6"/>
      <c r="G132" s="6"/>
      <c r="H132" s="6"/>
      <c r="I132" s="6"/>
      <c r="J132" s="6"/>
      <c r="K132" s="6"/>
      <c r="L132" s="6"/>
      <c r="M132" s="6"/>
    </row>
    <row r="133" spans="2:13" x14ac:dyDescent="0.25">
      <c r="B133" s="6"/>
      <c r="C133" s="6"/>
      <c r="D133" s="6"/>
      <c r="E133" s="7"/>
      <c r="F133" s="6"/>
      <c r="G133" s="6"/>
      <c r="H133" s="6"/>
      <c r="I133" s="6"/>
      <c r="J133" s="6"/>
      <c r="K133" s="6"/>
      <c r="L133" s="6"/>
      <c r="M133" s="6"/>
    </row>
    <row r="134" spans="2:13" x14ac:dyDescent="0.25">
      <c r="B134" s="6"/>
      <c r="C134" s="6"/>
      <c r="D134" s="6"/>
      <c r="E134" s="7"/>
      <c r="F134" s="6"/>
      <c r="G134" s="6"/>
      <c r="H134" s="6"/>
      <c r="I134" s="6"/>
      <c r="J134" s="6"/>
      <c r="K134" s="6"/>
      <c r="L134" s="6"/>
      <c r="M134" s="6"/>
    </row>
    <row r="135" spans="2:13" x14ac:dyDescent="0.25">
      <c r="B135" s="6"/>
      <c r="C135" s="6"/>
      <c r="D135" s="6"/>
      <c r="E135" s="7"/>
      <c r="F135" s="6"/>
      <c r="G135" s="6"/>
      <c r="H135" s="6"/>
      <c r="I135" s="6"/>
      <c r="J135" s="6"/>
      <c r="K135" s="6"/>
      <c r="L135" s="6"/>
      <c r="M135" s="6"/>
    </row>
    <row r="136" spans="2:13" x14ac:dyDescent="0.25">
      <c r="B136" s="6"/>
      <c r="C136" s="6"/>
      <c r="D136" s="6"/>
      <c r="E136" s="7"/>
      <c r="F136" s="6"/>
      <c r="G136" s="6"/>
      <c r="H136" s="6"/>
      <c r="I136" s="6"/>
      <c r="J136" s="6"/>
      <c r="K136" s="6"/>
      <c r="L136" s="6"/>
      <c r="M136" s="6"/>
    </row>
    <row r="137" spans="2:13" x14ac:dyDescent="0.25">
      <c r="B137" s="6"/>
      <c r="C137" s="6"/>
      <c r="D137" s="6"/>
      <c r="E137" s="7"/>
      <c r="F137" s="6"/>
      <c r="G137" s="6"/>
      <c r="H137" s="6"/>
      <c r="I137" s="6"/>
      <c r="J137" s="6"/>
      <c r="K137" s="6"/>
      <c r="L137" s="6"/>
      <c r="M137" s="6"/>
    </row>
    <row r="138" spans="2:13" x14ac:dyDescent="0.25">
      <c r="B138" s="6"/>
      <c r="C138" s="6"/>
      <c r="D138" s="6"/>
      <c r="E138" s="7"/>
      <c r="F138" s="6"/>
      <c r="G138" s="6"/>
      <c r="H138" s="6"/>
      <c r="I138" s="6"/>
      <c r="J138" s="6"/>
      <c r="K138" s="6"/>
      <c r="L138" s="6"/>
      <c r="M138" s="6"/>
    </row>
    <row r="139" spans="2:13" x14ac:dyDescent="0.25">
      <c r="B139" s="6"/>
      <c r="C139" s="6"/>
      <c r="D139" s="6"/>
      <c r="E139" s="7"/>
      <c r="F139" s="6"/>
      <c r="G139" s="6"/>
      <c r="H139" s="6"/>
      <c r="I139" s="6"/>
      <c r="J139" s="6"/>
      <c r="K139" s="6"/>
      <c r="L139" s="6"/>
      <c r="M139" s="6"/>
    </row>
    <row r="140" spans="2:13" x14ac:dyDescent="0.25">
      <c r="B140" s="6"/>
      <c r="C140" s="6"/>
      <c r="D140" s="6"/>
      <c r="E140" s="7"/>
      <c r="F140" s="6"/>
      <c r="G140" s="6"/>
      <c r="H140" s="6"/>
      <c r="I140" s="6"/>
      <c r="J140" s="6"/>
      <c r="K140" s="6"/>
      <c r="L140" s="6"/>
      <c r="M140" s="6"/>
    </row>
    <row r="141" spans="2:13" x14ac:dyDescent="0.25">
      <c r="B141" s="6"/>
      <c r="C141" s="6"/>
      <c r="D141" s="6"/>
      <c r="E141" s="7"/>
      <c r="F141" s="6"/>
      <c r="G141" s="6"/>
      <c r="H141" s="6"/>
      <c r="I141" s="6"/>
      <c r="J141" s="6"/>
      <c r="K141" s="6"/>
      <c r="L141" s="6"/>
      <c r="M141" s="6"/>
    </row>
    <row r="142" spans="2:13" x14ac:dyDescent="0.25">
      <c r="B142" s="6"/>
      <c r="C142" s="6"/>
      <c r="D142" s="6"/>
      <c r="E142" s="7"/>
      <c r="F142" s="6"/>
      <c r="G142" s="6"/>
      <c r="H142" s="6"/>
      <c r="I142" s="6"/>
      <c r="J142" s="6"/>
      <c r="K142" s="6"/>
      <c r="L142" s="6"/>
      <c r="M142" s="6"/>
    </row>
    <row r="143" spans="2:13" x14ac:dyDescent="0.25">
      <c r="B143" s="6"/>
      <c r="C143" s="6"/>
      <c r="D143" s="6"/>
      <c r="E143" s="7"/>
      <c r="F143" s="6"/>
      <c r="G143" s="6"/>
      <c r="H143" s="6"/>
      <c r="I143" s="6"/>
      <c r="J143" s="6"/>
      <c r="K143" s="6"/>
      <c r="L143" s="6"/>
      <c r="M143" s="6"/>
    </row>
    <row r="144" spans="2:13" x14ac:dyDescent="0.25">
      <c r="B144" s="6"/>
      <c r="C144" s="6"/>
      <c r="D144" s="6"/>
      <c r="E144" s="7"/>
      <c r="F144" s="6"/>
      <c r="G144" s="6"/>
      <c r="H144" s="6"/>
      <c r="I144" s="6"/>
      <c r="J144" s="6"/>
      <c r="K144" s="6"/>
      <c r="L144" s="6"/>
      <c r="M144" s="6"/>
    </row>
    <row r="145" spans="2:13" x14ac:dyDescent="0.25">
      <c r="B145" s="6"/>
      <c r="C145" s="6"/>
      <c r="D145" s="6"/>
      <c r="E145" s="7"/>
      <c r="F145" s="6"/>
      <c r="G145" s="6"/>
      <c r="H145" s="6"/>
      <c r="I145" s="6"/>
      <c r="J145" s="6"/>
      <c r="K145" s="6"/>
      <c r="L145" s="6"/>
      <c r="M145" s="6"/>
    </row>
    <row r="146" spans="2:13" x14ac:dyDescent="0.25">
      <c r="B146" s="6"/>
      <c r="C146" s="6"/>
      <c r="D146" s="6"/>
      <c r="E146" s="7"/>
      <c r="F146" s="6"/>
      <c r="G146" s="6"/>
      <c r="H146" s="6"/>
      <c r="I146" s="6"/>
      <c r="J146" s="6"/>
      <c r="K146" s="6"/>
      <c r="L146" s="6"/>
      <c r="M146" s="6"/>
    </row>
    <row r="147" spans="2:13" x14ac:dyDescent="0.25">
      <c r="B147" s="6"/>
      <c r="C147" s="6"/>
      <c r="D147" s="6"/>
      <c r="E147" s="7"/>
      <c r="F147" s="6"/>
      <c r="G147" s="6"/>
      <c r="H147" s="6"/>
      <c r="I147" s="6"/>
      <c r="J147" s="6"/>
      <c r="K147" s="6"/>
      <c r="L147" s="6"/>
      <c r="M147" s="6"/>
    </row>
    <row r="148" spans="2:13" x14ac:dyDescent="0.25">
      <c r="B148" s="6"/>
      <c r="C148" s="6"/>
      <c r="D148" s="6"/>
      <c r="E148" s="7"/>
      <c r="F148" s="6"/>
      <c r="G148" s="6"/>
      <c r="H148" s="6"/>
      <c r="I148" s="6"/>
      <c r="J148" s="6"/>
      <c r="K148" s="6"/>
      <c r="L148" s="6"/>
      <c r="M148" s="6"/>
    </row>
    <row r="149" spans="2:13" x14ac:dyDescent="0.25">
      <c r="B149" s="6"/>
      <c r="C149" s="6"/>
      <c r="D149" s="6"/>
      <c r="E149" s="7"/>
      <c r="F149" s="6"/>
      <c r="G149" s="6"/>
      <c r="H149" s="6"/>
      <c r="I149" s="6"/>
      <c r="J149" s="6"/>
      <c r="K149" s="6"/>
      <c r="L149" s="6"/>
      <c r="M149" s="6"/>
    </row>
    <row r="150" spans="2:13" x14ac:dyDescent="0.25">
      <c r="B150" s="6"/>
      <c r="C150" s="6"/>
      <c r="D150" s="6"/>
      <c r="E150" s="7"/>
      <c r="F150" s="6"/>
      <c r="G150" s="6"/>
      <c r="H150" s="6"/>
      <c r="I150" s="6"/>
      <c r="J150" s="6"/>
      <c r="K150" s="6"/>
      <c r="L150" s="6"/>
      <c r="M150" s="6"/>
    </row>
    <row r="151" spans="2:13" x14ac:dyDescent="0.25">
      <c r="B151" s="6"/>
      <c r="C151" s="6"/>
      <c r="D151" s="6"/>
      <c r="E151" s="7"/>
      <c r="F151" s="6"/>
      <c r="G151" s="6"/>
      <c r="H151" s="6"/>
      <c r="I151" s="6"/>
      <c r="J151" s="6"/>
      <c r="K151" s="6"/>
      <c r="L151" s="6"/>
      <c r="M151" s="6"/>
    </row>
    <row r="152" spans="2:13" x14ac:dyDescent="0.25">
      <c r="B152" s="6"/>
      <c r="C152" s="6"/>
      <c r="D152" s="6"/>
      <c r="E152" s="7"/>
      <c r="F152" s="6"/>
      <c r="G152" s="6"/>
      <c r="H152" s="6"/>
      <c r="I152" s="6"/>
      <c r="J152" s="6"/>
      <c r="K152" s="6"/>
      <c r="L152" s="6"/>
      <c r="M152" s="6"/>
    </row>
    <row r="153" spans="2:13" x14ac:dyDescent="0.25">
      <c r="B153" s="6"/>
      <c r="C153" s="6"/>
      <c r="D153" s="6"/>
      <c r="E153" s="7"/>
      <c r="F153" s="6"/>
      <c r="G153" s="6"/>
      <c r="H153" s="6"/>
      <c r="I153" s="6"/>
      <c r="J153" s="6"/>
      <c r="K153" s="6"/>
      <c r="L153" s="6"/>
      <c r="M153" s="6"/>
    </row>
    <row r="154" spans="2:13" x14ac:dyDescent="0.25">
      <c r="B154" s="6"/>
      <c r="C154" s="6"/>
      <c r="D154" s="6"/>
      <c r="E154" s="7"/>
      <c r="F154" s="6"/>
      <c r="G154" s="6"/>
      <c r="H154" s="6"/>
      <c r="I154" s="6"/>
      <c r="J154" s="6"/>
      <c r="K154" s="6"/>
      <c r="L154" s="6"/>
      <c r="M154" s="6"/>
    </row>
    <row r="155" spans="2:13" x14ac:dyDescent="0.25">
      <c r="B155" s="6"/>
      <c r="C155" s="6"/>
      <c r="D155" s="6"/>
      <c r="E155" s="7"/>
      <c r="F155" s="6"/>
      <c r="G155" s="6"/>
      <c r="H155" s="6"/>
      <c r="I155" s="6"/>
      <c r="J155" s="6"/>
      <c r="K155" s="6"/>
      <c r="L155" s="6"/>
      <c r="M155" s="6"/>
    </row>
    <row r="156" spans="2:13" x14ac:dyDescent="0.25">
      <c r="B156" s="6"/>
      <c r="C156" s="6"/>
      <c r="D156" s="6"/>
      <c r="E156" s="7"/>
      <c r="F156" s="6"/>
      <c r="G156" s="6"/>
      <c r="H156" s="6"/>
      <c r="I156" s="6"/>
      <c r="J156" s="6"/>
      <c r="K156" s="6"/>
      <c r="L156" s="6"/>
      <c r="M156" s="6"/>
    </row>
    <row r="157" spans="2:13" x14ac:dyDescent="0.25">
      <c r="B157" s="6"/>
      <c r="C157" s="6"/>
      <c r="D157" s="6"/>
      <c r="E157" s="7"/>
      <c r="F157" s="6"/>
      <c r="G157" s="6"/>
      <c r="H157" s="6"/>
      <c r="I157" s="6"/>
      <c r="J157" s="6"/>
      <c r="K157" s="6"/>
      <c r="L157" s="6"/>
      <c r="M157" s="6"/>
    </row>
    <row r="158" spans="2:13" x14ac:dyDescent="0.25">
      <c r="B158" s="6"/>
      <c r="C158" s="6"/>
      <c r="D158" s="6"/>
      <c r="E158" s="7"/>
      <c r="F158" s="6"/>
      <c r="G158" s="6"/>
      <c r="H158" s="6"/>
      <c r="I158" s="6"/>
      <c r="J158" s="6"/>
      <c r="K158" s="6"/>
      <c r="L158" s="6"/>
      <c r="M158" s="6"/>
    </row>
    <row r="159" spans="2:13" x14ac:dyDescent="0.25">
      <c r="B159" s="6"/>
      <c r="C159" s="6"/>
      <c r="D159" s="6"/>
      <c r="E159" s="7"/>
      <c r="F159" s="6"/>
      <c r="G159" s="6"/>
      <c r="H159" s="6"/>
      <c r="I159" s="6"/>
      <c r="J159" s="6"/>
      <c r="K159" s="6"/>
      <c r="L159" s="6"/>
      <c r="M159" s="6"/>
    </row>
    <row r="160" spans="2:13" x14ac:dyDescent="0.25">
      <c r="B160" s="6"/>
      <c r="C160" s="6"/>
      <c r="D160" s="6"/>
      <c r="E160" s="7"/>
      <c r="F160" s="6"/>
      <c r="G160" s="6"/>
      <c r="H160" s="6"/>
      <c r="I160" s="6"/>
      <c r="J160" s="6"/>
      <c r="K160" s="6"/>
      <c r="L160" s="6"/>
      <c r="M160" s="6"/>
    </row>
    <row r="161" spans="2:13" x14ac:dyDescent="0.25">
      <c r="B161" s="6"/>
      <c r="C161" s="6"/>
      <c r="D161" s="6"/>
      <c r="E161" s="7"/>
      <c r="F161" s="6"/>
      <c r="G161" s="6"/>
      <c r="H161" s="6"/>
      <c r="I161" s="6"/>
      <c r="J161" s="6"/>
      <c r="K161" s="6"/>
      <c r="L161" s="6"/>
      <c r="M161" s="6"/>
    </row>
    <row r="162" spans="2:13" x14ac:dyDescent="0.25">
      <c r="B162" s="6"/>
      <c r="C162" s="6"/>
      <c r="D162" s="6"/>
      <c r="E162" s="7"/>
      <c r="F162" s="6"/>
      <c r="G162" s="6"/>
      <c r="H162" s="6"/>
      <c r="I162" s="6"/>
      <c r="J162" s="6"/>
      <c r="K162" s="6"/>
      <c r="L162" s="6"/>
      <c r="M162" s="6"/>
    </row>
    <row r="163" spans="2:13" x14ac:dyDescent="0.25">
      <c r="B163" s="6"/>
      <c r="C163" s="6"/>
      <c r="D163" s="6"/>
      <c r="E163" s="7"/>
      <c r="F163" s="6"/>
      <c r="G163" s="6"/>
      <c r="H163" s="6"/>
      <c r="I163" s="6"/>
      <c r="J163" s="6"/>
      <c r="K163" s="6"/>
      <c r="L163" s="6"/>
      <c r="M163" s="6"/>
    </row>
    <row r="164" spans="2:13" x14ac:dyDescent="0.25">
      <c r="B164" s="6"/>
      <c r="C164" s="6"/>
      <c r="D164" s="6"/>
      <c r="E164" s="7"/>
      <c r="F164" s="6"/>
      <c r="G164" s="6"/>
      <c r="H164" s="6"/>
      <c r="I164" s="6"/>
      <c r="J164" s="6"/>
      <c r="K164" s="6"/>
      <c r="L164" s="6"/>
      <c r="M164" s="6"/>
    </row>
    <row r="165" spans="2:13" x14ac:dyDescent="0.25">
      <c r="B165" s="6"/>
      <c r="C165" s="6"/>
      <c r="D165" s="6"/>
      <c r="E165" s="7"/>
      <c r="F165" s="6"/>
      <c r="G165" s="6"/>
      <c r="H165" s="6"/>
      <c r="I165" s="6"/>
      <c r="J165" s="6"/>
      <c r="K165" s="6"/>
      <c r="L165" s="6"/>
      <c r="M165" s="6"/>
    </row>
    <row r="166" spans="2:13" x14ac:dyDescent="0.25">
      <c r="B166" s="6"/>
      <c r="C166" s="6"/>
      <c r="D166" s="6"/>
      <c r="E166" s="7"/>
      <c r="F166" s="6"/>
      <c r="G166" s="6"/>
      <c r="H166" s="6"/>
      <c r="I166" s="6"/>
      <c r="J166" s="6"/>
      <c r="K166" s="6"/>
      <c r="L166" s="6"/>
      <c r="M166" s="6"/>
    </row>
    <row r="167" spans="2:13" x14ac:dyDescent="0.25">
      <c r="B167" s="6"/>
      <c r="C167" s="6"/>
      <c r="D167" s="6"/>
      <c r="E167" s="7"/>
      <c r="F167" s="6"/>
      <c r="G167" s="6"/>
      <c r="H167" s="6"/>
      <c r="I167" s="6"/>
      <c r="J167" s="6"/>
      <c r="K167" s="6"/>
      <c r="L167" s="6"/>
      <c r="M167" s="6"/>
    </row>
    <row r="168" spans="2:13" x14ac:dyDescent="0.25">
      <c r="B168" s="6"/>
      <c r="C168" s="6"/>
      <c r="D168" s="6"/>
      <c r="E168" s="7"/>
      <c r="F168" s="6"/>
      <c r="G168" s="6"/>
      <c r="H168" s="6"/>
      <c r="I168" s="6"/>
      <c r="J168" s="6"/>
      <c r="K168" s="6"/>
      <c r="L168" s="6"/>
      <c r="M168" s="6"/>
    </row>
    <row r="169" spans="2:13" x14ac:dyDescent="0.25">
      <c r="B169" s="6"/>
      <c r="C169" s="6"/>
      <c r="D169" s="6"/>
      <c r="E169" s="7"/>
      <c r="F169" s="6"/>
      <c r="G169" s="6"/>
      <c r="H169" s="6"/>
      <c r="I169" s="6"/>
      <c r="J169" s="6"/>
      <c r="K169" s="6"/>
      <c r="L169" s="6"/>
      <c r="M169" s="6"/>
    </row>
    <row r="170" spans="2:13" x14ac:dyDescent="0.25">
      <c r="B170" s="6"/>
      <c r="C170" s="6"/>
      <c r="D170" s="6"/>
      <c r="E170" s="7"/>
      <c r="F170" s="6"/>
      <c r="G170" s="6"/>
      <c r="H170" s="6"/>
      <c r="I170" s="6"/>
      <c r="J170" s="6"/>
      <c r="K170" s="6"/>
      <c r="L170" s="6"/>
      <c r="M170" s="6"/>
    </row>
    <row r="171" spans="2:13" x14ac:dyDescent="0.25">
      <c r="B171" s="6"/>
      <c r="C171" s="6"/>
      <c r="D171" s="6"/>
      <c r="E171" s="7"/>
      <c r="F171" s="6"/>
      <c r="G171" s="6"/>
      <c r="H171" s="6"/>
      <c r="I171" s="6"/>
      <c r="J171" s="6"/>
      <c r="K171" s="6"/>
      <c r="L171" s="6"/>
      <c r="M171" s="6"/>
    </row>
    <row r="172" spans="2:13" x14ac:dyDescent="0.25">
      <c r="B172" s="6"/>
      <c r="C172" s="6"/>
      <c r="D172" s="6"/>
      <c r="E172" s="7"/>
      <c r="F172" s="6"/>
      <c r="G172" s="6"/>
      <c r="H172" s="6"/>
      <c r="I172" s="6"/>
      <c r="J172" s="6"/>
      <c r="K172" s="6"/>
      <c r="L172" s="6"/>
      <c r="M172" s="6"/>
    </row>
    <row r="173" spans="2:13" x14ac:dyDescent="0.25">
      <c r="B173" s="6"/>
      <c r="C173" s="6"/>
      <c r="D173" s="6"/>
      <c r="E173" s="7"/>
      <c r="F173" s="6"/>
      <c r="G173" s="6"/>
      <c r="H173" s="6"/>
      <c r="I173" s="6"/>
      <c r="J173" s="6"/>
      <c r="K173" s="6"/>
      <c r="L173" s="6"/>
      <c r="M173" s="6"/>
    </row>
    <row r="174" spans="2:13" x14ac:dyDescent="0.25">
      <c r="B174" s="6"/>
      <c r="C174" s="6"/>
      <c r="D174" s="6"/>
      <c r="E174" s="7"/>
      <c r="F174" s="6"/>
      <c r="G174" s="6"/>
      <c r="H174" s="6"/>
      <c r="I174" s="6"/>
      <c r="J174" s="6"/>
      <c r="K174" s="6"/>
      <c r="L174" s="6"/>
      <c r="M174" s="6"/>
    </row>
    <row r="175" spans="2:13" x14ac:dyDescent="0.25">
      <c r="B175" s="6"/>
      <c r="C175" s="6"/>
      <c r="D175" s="6"/>
      <c r="E175" s="7"/>
      <c r="F175" s="6"/>
      <c r="G175" s="6"/>
      <c r="H175" s="6"/>
      <c r="I175" s="6"/>
      <c r="J175" s="6"/>
      <c r="K175" s="6"/>
      <c r="L175" s="6"/>
      <c r="M175" s="6"/>
    </row>
    <row r="176" spans="2:13" x14ac:dyDescent="0.25">
      <c r="B176" s="6"/>
      <c r="C176" s="6"/>
      <c r="D176" s="6"/>
      <c r="E176" s="7"/>
      <c r="F176" s="6"/>
      <c r="G176" s="6"/>
      <c r="H176" s="6"/>
      <c r="I176" s="6"/>
      <c r="J176" s="6"/>
      <c r="K176" s="6"/>
      <c r="L176" s="6"/>
      <c r="M176" s="6"/>
    </row>
    <row r="177" spans="2:13" x14ac:dyDescent="0.25">
      <c r="B177" s="6"/>
      <c r="C177" s="6"/>
      <c r="D177" s="6"/>
      <c r="E177" s="7"/>
      <c r="F177" s="6"/>
      <c r="G177" s="6"/>
      <c r="H177" s="6"/>
      <c r="I177" s="6"/>
      <c r="J177" s="6"/>
      <c r="K177" s="6"/>
      <c r="L177" s="6"/>
      <c r="M177" s="6"/>
    </row>
    <row r="178" spans="2:13" x14ac:dyDescent="0.25">
      <c r="B178" s="6"/>
      <c r="C178" s="6"/>
      <c r="D178" s="6"/>
      <c r="E178" s="7"/>
      <c r="F178" s="6"/>
      <c r="G178" s="6"/>
      <c r="H178" s="6"/>
      <c r="I178" s="6"/>
      <c r="J178" s="6"/>
      <c r="K178" s="6"/>
      <c r="L178" s="6"/>
      <c r="M178" s="6"/>
    </row>
    <row r="179" spans="2:13" x14ac:dyDescent="0.25">
      <c r="B179" s="6"/>
      <c r="C179" s="6"/>
      <c r="D179" s="6"/>
      <c r="E179" s="7"/>
      <c r="F179" s="6"/>
      <c r="G179" s="6"/>
      <c r="H179" s="6"/>
      <c r="I179" s="6"/>
      <c r="J179" s="6"/>
      <c r="K179" s="6"/>
      <c r="L179" s="6"/>
      <c r="M179" s="6"/>
    </row>
    <row r="180" spans="2:13" x14ac:dyDescent="0.25">
      <c r="B180" s="6"/>
      <c r="C180" s="6"/>
      <c r="D180" s="6"/>
      <c r="E180" s="7"/>
      <c r="F180" s="6"/>
      <c r="G180" s="6"/>
      <c r="H180" s="6"/>
      <c r="I180" s="6"/>
      <c r="J180" s="6"/>
      <c r="K180" s="6"/>
      <c r="L180" s="6"/>
      <c r="M180" s="6"/>
    </row>
    <row r="181" spans="2:13" x14ac:dyDescent="0.25">
      <c r="B181" s="6"/>
      <c r="C181" s="6"/>
      <c r="D181" s="6"/>
      <c r="E181" s="7"/>
      <c r="F181" s="6"/>
      <c r="G181" s="6"/>
      <c r="H181" s="6"/>
      <c r="I181" s="6"/>
      <c r="J181" s="6"/>
      <c r="K181" s="6"/>
      <c r="L181" s="6"/>
      <c r="M181" s="6"/>
    </row>
    <row r="182" spans="2:13" x14ac:dyDescent="0.25">
      <c r="B182" s="6"/>
      <c r="C182" s="6"/>
      <c r="D182" s="6"/>
      <c r="E182" s="7"/>
      <c r="F182" s="6"/>
      <c r="G182" s="6"/>
      <c r="H182" s="6"/>
      <c r="I182" s="6"/>
      <c r="J182" s="6"/>
      <c r="K182" s="6"/>
      <c r="L182" s="6"/>
      <c r="M182" s="6"/>
    </row>
    <row r="183" spans="2:13" x14ac:dyDescent="0.25">
      <c r="B183" s="6"/>
      <c r="C183" s="6"/>
      <c r="D183" s="6"/>
      <c r="E183" s="7"/>
      <c r="F183" s="6"/>
      <c r="G183" s="6"/>
      <c r="H183" s="6"/>
      <c r="I183" s="6"/>
      <c r="J183" s="6"/>
      <c r="K183" s="6"/>
      <c r="L183" s="6"/>
      <c r="M183" s="6"/>
    </row>
    <row r="184" spans="2:13" x14ac:dyDescent="0.25">
      <c r="B184" s="6"/>
      <c r="C184" s="6"/>
      <c r="D184" s="6"/>
      <c r="E184" s="7"/>
      <c r="F184" s="6"/>
      <c r="G184" s="6"/>
      <c r="H184" s="6"/>
      <c r="I184" s="6"/>
      <c r="J184" s="6"/>
      <c r="K184" s="6"/>
      <c r="L184" s="6"/>
      <c r="M184" s="6"/>
    </row>
    <row r="185" spans="2:13" x14ac:dyDescent="0.25">
      <c r="B185" s="6"/>
      <c r="C185" s="6"/>
      <c r="D185" s="6"/>
      <c r="E185" s="7"/>
      <c r="F185" s="6"/>
      <c r="G185" s="6"/>
      <c r="H185" s="6"/>
      <c r="I185" s="6"/>
      <c r="J185" s="6"/>
      <c r="K185" s="6"/>
      <c r="L185" s="6"/>
      <c r="M185" s="6"/>
    </row>
    <row r="186" spans="2:13" x14ac:dyDescent="0.25">
      <c r="B186" s="6"/>
      <c r="C186" s="6"/>
      <c r="D186" s="6"/>
      <c r="E186" s="7"/>
      <c r="F186" s="6"/>
      <c r="G186" s="6"/>
      <c r="H186" s="6"/>
      <c r="I186" s="6"/>
      <c r="J186" s="6"/>
      <c r="K186" s="6"/>
      <c r="L186" s="6"/>
      <c r="M186" s="6"/>
    </row>
    <row r="187" spans="2:13" x14ac:dyDescent="0.25">
      <c r="B187" s="6"/>
      <c r="C187" s="6"/>
      <c r="D187" s="6"/>
      <c r="E187" s="7"/>
      <c r="F187" s="6"/>
      <c r="G187" s="6"/>
      <c r="H187" s="6"/>
      <c r="I187" s="6"/>
      <c r="J187" s="6"/>
      <c r="K187" s="6"/>
      <c r="L187" s="6"/>
      <c r="M187" s="6"/>
    </row>
    <row r="188" spans="2:13" x14ac:dyDescent="0.25">
      <c r="B188" s="6"/>
      <c r="C188" s="6"/>
      <c r="D188" s="6"/>
      <c r="E188" s="7"/>
      <c r="F188" s="6"/>
      <c r="G188" s="6"/>
      <c r="H188" s="6"/>
      <c r="I188" s="6"/>
      <c r="J188" s="6"/>
      <c r="K188" s="6"/>
      <c r="L188" s="6"/>
      <c r="M188" s="6"/>
    </row>
    <row r="189" spans="2:13" x14ac:dyDescent="0.25">
      <c r="B189" s="6"/>
      <c r="C189" s="6"/>
      <c r="D189" s="6"/>
      <c r="E189" s="7"/>
      <c r="F189" s="6"/>
      <c r="G189" s="6"/>
      <c r="H189" s="6"/>
      <c r="I189" s="6"/>
      <c r="J189" s="6"/>
      <c r="K189" s="6"/>
      <c r="L189" s="6"/>
      <c r="M189" s="6"/>
    </row>
    <row r="190" spans="2:13" x14ac:dyDescent="0.25">
      <c r="B190" s="6"/>
      <c r="C190" s="6"/>
      <c r="D190" s="6"/>
      <c r="E190" s="7"/>
      <c r="F190" s="6"/>
      <c r="G190" s="6"/>
      <c r="H190" s="6"/>
      <c r="I190" s="6"/>
      <c r="J190" s="6"/>
      <c r="K190" s="6"/>
      <c r="L190" s="6"/>
      <c r="M190" s="6"/>
    </row>
    <row r="191" spans="2:13" x14ac:dyDescent="0.25">
      <c r="B191" s="6"/>
      <c r="C191" s="6"/>
      <c r="D191" s="6"/>
      <c r="E191" s="7"/>
      <c r="F191" s="6"/>
      <c r="G191" s="6"/>
      <c r="H191" s="6"/>
      <c r="I191" s="6"/>
      <c r="J191" s="6"/>
      <c r="K191" s="6"/>
      <c r="L191" s="6"/>
      <c r="M191" s="6"/>
    </row>
    <row r="192" spans="2:13" x14ac:dyDescent="0.25">
      <c r="B192" s="6"/>
      <c r="C192" s="6"/>
      <c r="D192" s="6"/>
      <c r="E192" s="7"/>
      <c r="F192" s="6"/>
      <c r="G192" s="6"/>
      <c r="H192" s="6"/>
      <c r="I192" s="6"/>
      <c r="J192" s="6"/>
      <c r="K192" s="6"/>
      <c r="L192" s="6"/>
      <c r="M192" s="6"/>
    </row>
    <row r="193" spans="2:13" x14ac:dyDescent="0.25">
      <c r="B193" s="6"/>
      <c r="C193" s="6"/>
      <c r="D193" s="6"/>
      <c r="E193" s="7"/>
      <c r="F193" s="6"/>
      <c r="G193" s="6"/>
      <c r="H193" s="6"/>
      <c r="I193" s="6"/>
      <c r="J193" s="6"/>
      <c r="K193" s="6"/>
      <c r="L193" s="6"/>
      <c r="M193" s="6"/>
    </row>
    <row r="194" spans="2:13" x14ac:dyDescent="0.25">
      <c r="B194" s="6"/>
      <c r="C194" s="6"/>
      <c r="D194" s="6"/>
      <c r="E194" s="7"/>
      <c r="F194" s="6"/>
      <c r="G194" s="6"/>
      <c r="H194" s="6"/>
      <c r="I194" s="6"/>
      <c r="J194" s="6"/>
      <c r="K194" s="6"/>
      <c r="L194" s="6"/>
      <c r="M194" s="6"/>
    </row>
    <row r="195" spans="2:13" x14ac:dyDescent="0.25">
      <c r="B195" s="6"/>
      <c r="C195" s="6"/>
      <c r="D195" s="6"/>
      <c r="E195" s="7"/>
      <c r="F195" s="6"/>
      <c r="G195" s="6"/>
      <c r="H195" s="6"/>
      <c r="I195" s="6"/>
      <c r="J195" s="6"/>
      <c r="K195" s="6"/>
      <c r="L195" s="6"/>
      <c r="M195" s="6"/>
    </row>
    <row r="196" spans="2:13" x14ac:dyDescent="0.25">
      <c r="B196" s="6"/>
      <c r="C196" s="6"/>
      <c r="D196" s="6"/>
      <c r="E196" s="7"/>
      <c r="F196" s="6"/>
      <c r="G196" s="6"/>
      <c r="H196" s="6"/>
      <c r="I196" s="6"/>
      <c r="J196" s="6"/>
      <c r="K196" s="6"/>
      <c r="L196" s="6"/>
      <c r="M196" s="6"/>
    </row>
    <row r="197" spans="2:13" x14ac:dyDescent="0.25">
      <c r="B197" s="6"/>
      <c r="C197" s="6"/>
      <c r="D197" s="6"/>
      <c r="E197" s="7"/>
      <c r="F197" s="6"/>
      <c r="G197" s="6"/>
      <c r="H197" s="6"/>
      <c r="I197" s="6"/>
      <c r="J197" s="6"/>
      <c r="K197" s="6"/>
      <c r="L197" s="6"/>
      <c r="M197" s="6"/>
    </row>
    <row r="198" spans="2:13" x14ac:dyDescent="0.25">
      <c r="B198" s="6"/>
      <c r="C198" s="6"/>
      <c r="D198" s="6"/>
      <c r="E198" s="7"/>
      <c r="F198" s="6"/>
      <c r="G198" s="6"/>
      <c r="H198" s="6"/>
      <c r="I198" s="6"/>
      <c r="J198" s="6"/>
      <c r="K198" s="6"/>
      <c r="L198" s="6"/>
      <c r="M198" s="6"/>
    </row>
    <row r="199" spans="2:13" x14ac:dyDescent="0.25">
      <c r="B199" s="6"/>
      <c r="C199" s="6"/>
      <c r="D199" s="6"/>
      <c r="E199" s="7"/>
      <c r="F199" s="6"/>
      <c r="G199" s="6"/>
      <c r="H199" s="6"/>
      <c r="I199" s="6"/>
      <c r="J199" s="6"/>
      <c r="K199" s="6"/>
      <c r="L199" s="6"/>
      <c r="M199" s="6"/>
    </row>
    <row r="200" spans="2:13" x14ac:dyDescent="0.25">
      <c r="B200" s="6"/>
      <c r="C200" s="6"/>
      <c r="D200" s="6"/>
      <c r="E200" s="7"/>
      <c r="F200" s="6"/>
      <c r="G200" s="6"/>
      <c r="H200" s="6"/>
      <c r="I200" s="6"/>
      <c r="J200" s="6"/>
      <c r="K200" s="6"/>
      <c r="L200" s="6"/>
      <c r="M200" s="6"/>
    </row>
    <row r="201" spans="2:13" x14ac:dyDescent="0.25">
      <c r="B201" s="6"/>
      <c r="C201" s="6"/>
      <c r="D201" s="6"/>
      <c r="E201" s="7"/>
      <c r="F201" s="6"/>
      <c r="G201" s="6"/>
      <c r="H201" s="6"/>
      <c r="I201" s="6"/>
      <c r="J201" s="6"/>
      <c r="K201" s="6"/>
      <c r="L201" s="6"/>
      <c r="M201" s="6"/>
    </row>
    <row r="202" spans="2:13" x14ac:dyDescent="0.25">
      <c r="B202" s="6"/>
      <c r="C202" s="6"/>
      <c r="D202" s="6"/>
      <c r="E202" s="7"/>
      <c r="F202" s="6"/>
      <c r="G202" s="6"/>
      <c r="H202" s="6"/>
      <c r="I202" s="6"/>
      <c r="J202" s="6"/>
      <c r="K202" s="6"/>
      <c r="L202" s="6"/>
      <c r="M202" s="6"/>
    </row>
    <row r="203" spans="2:13" x14ac:dyDescent="0.25">
      <c r="B203" s="6"/>
      <c r="C203" s="6"/>
      <c r="D203" s="6"/>
      <c r="E203" s="7"/>
      <c r="F203" s="6"/>
      <c r="G203" s="6"/>
      <c r="H203" s="6"/>
      <c r="I203" s="6"/>
      <c r="J203" s="6"/>
      <c r="K203" s="6"/>
      <c r="L203" s="6"/>
      <c r="M203" s="6"/>
    </row>
    <row r="204" spans="2:13" x14ac:dyDescent="0.25">
      <c r="B204" s="6"/>
      <c r="C204" s="6"/>
      <c r="D204" s="6"/>
      <c r="E204" s="7"/>
      <c r="F204" s="6"/>
      <c r="G204" s="6"/>
      <c r="H204" s="6"/>
      <c r="I204" s="6"/>
      <c r="J204" s="6"/>
      <c r="K204" s="6"/>
      <c r="L204" s="6"/>
      <c r="M204" s="6"/>
    </row>
    <row r="205" spans="2:13" x14ac:dyDescent="0.25">
      <c r="B205" s="6"/>
      <c r="C205" s="6"/>
      <c r="D205" s="6"/>
      <c r="E205" s="7"/>
      <c r="F205" s="6"/>
      <c r="G205" s="6"/>
      <c r="H205" s="6"/>
      <c r="I205" s="6"/>
      <c r="J205" s="6"/>
      <c r="K205" s="6"/>
      <c r="L205" s="6"/>
      <c r="M205" s="6"/>
    </row>
    <row r="206" spans="2:13" x14ac:dyDescent="0.25">
      <c r="B206" s="6"/>
      <c r="C206" s="6"/>
      <c r="D206" s="6"/>
      <c r="E206" s="7"/>
      <c r="F206" s="6"/>
      <c r="G206" s="6"/>
      <c r="H206" s="6"/>
      <c r="I206" s="6"/>
      <c r="J206" s="6"/>
      <c r="K206" s="6"/>
      <c r="L206" s="6"/>
      <c r="M206" s="6"/>
    </row>
    <row r="207" spans="2:13" x14ac:dyDescent="0.25">
      <c r="B207" s="6"/>
      <c r="C207" s="6"/>
      <c r="D207" s="6"/>
      <c r="E207" s="7"/>
      <c r="F207" s="6"/>
      <c r="G207" s="6"/>
      <c r="H207" s="6"/>
      <c r="I207" s="6"/>
      <c r="J207" s="6"/>
      <c r="K207" s="6"/>
      <c r="L207" s="6"/>
      <c r="M207" s="6"/>
    </row>
    <row r="208" spans="2:13" x14ac:dyDescent="0.25">
      <c r="B208" s="6"/>
      <c r="C208" s="6"/>
      <c r="D208" s="6"/>
      <c r="E208" s="7"/>
      <c r="F208" s="6"/>
      <c r="G208" s="6"/>
      <c r="H208" s="6"/>
      <c r="I208" s="6"/>
      <c r="J208" s="6"/>
      <c r="K208" s="6"/>
      <c r="L208" s="6"/>
      <c r="M208" s="6"/>
    </row>
    <row r="209" spans="2:13" x14ac:dyDescent="0.25">
      <c r="B209" s="6"/>
      <c r="C209" s="6"/>
      <c r="D209" s="6"/>
      <c r="E209" s="7"/>
      <c r="F209" s="6"/>
      <c r="G209" s="6"/>
      <c r="H209" s="6"/>
      <c r="I209" s="6"/>
      <c r="J209" s="6"/>
      <c r="K209" s="6"/>
      <c r="L209" s="6"/>
      <c r="M209" s="6"/>
    </row>
    <row r="210" spans="2:13" x14ac:dyDescent="0.25">
      <c r="B210" s="6"/>
      <c r="C210" s="6"/>
      <c r="D210" s="6"/>
      <c r="E210" s="7"/>
      <c r="F210" s="6"/>
      <c r="G210" s="6"/>
      <c r="H210" s="6"/>
      <c r="I210" s="6"/>
      <c r="J210" s="6"/>
      <c r="K210" s="6"/>
      <c r="L210" s="6"/>
      <c r="M210" s="6"/>
    </row>
    <row r="211" spans="2:13" x14ac:dyDescent="0.25">
      <c r="B211" s="6"/>
      <c r="C211" s="6"/>
      <c r="D211" s="6"/>
      <c r="E211" s="7"/>
      <c r="F211" s="6"/>
      <c r="G211" s="6"/>
      <c r="H211" s="6"/>
      <c r="I211" s="6"/>
      <c r="J211" s="6"/>
      <c r="K211" s="6"/>
      <c r="L211" s="6"/>
      <c r="M211" s="6"/>
    </row>
    <row r="212" spans="2:13" x14ac:dyDescent="0.25">
      <c r="B212" s="6"/>
      <c r="C212" s="6"/>
      <c r="D212" s="6"/>
      <c r="E212" s="7"/>
      <c r="F212" s="6"/>
      <c r="G212" s="6"/>
      <c r="H212" s="6"/>
      <c r="I212" s="6"/>
      <c r="J212" s="6"/>
      <c r="K212" s="6"/>
      <c r="L212" s="6"/>
      <c r="M212" s="6"/>
    </row>
    <row r="213" spans="2:13" x14ac:dyDescent="0.25">
      <c r="B213" s="6"/>
      <c r="C213" s="6"/>
      <c r="D213" s="6"/>
      <c r="E213" s="7"/>
      <c r="F213" s="6"/>
      <c r="G213" s="6"/>
      <c r="H213" s="6"/>
      <c r="I213" s="6"/>
      <c r="J213" s="6"/>
      <c r="K213" s="6"/>
      <c r="L213" s="6"/>
      <c r="M213" s="6"/>
    </row>
    <row r="214" spans="2:13" x14ac:dyDescent="0.25">
      <c r="B214" s="6"/>
      <c r="C214" s="6"/>
      <c r="D214" s="6"/>
      <c r="E214" s="7"/>
      <c r="F214" s="6"/>
      <c r="G214" s="6"/>
      <c r="H214" s="6"/>
      <c r="I214" s="6"/>
      <c r="J214" s="6"/>
      <c r="K214" s="6"/>
      <c r="L214" s="6"/>
      <c r="M214" s="6"/>
    </row>
    <row r="215" spans="2:13" x14ac:dyDescent="0.25">
      <c r="B215" s="6"/>
      <c r="C215" s="6"/>
      <c r="D215" s="6"/>
      <c r="E215" s="7"/>
      <c r="F215" s="6"/>
      <c r="G215" s="6"/>
      <c r="H215" s="6"/>
      <c r="I215" s="6"/>
      <c r="J215" s="6"/>
      <c r="K215" s="6"/>
      <c r="L215" s="6"/>
      <c r="M215" s="6"/>
    </row>
    <row r="216" spans="2:13" x14ac:dyDescent="0.25">
      <c r="B216" s="6"/>
      <c r="C216" s="6"/>
      <c r="D216" s="6"/>
      <c r="E216" s="7"/>
      <c r="F216" s="6"/>
      <c r="G216" s="6"/>
      <c r="H216" s="6"/>
      <c r="I216" s="6"/>
      <c r="J216" s="6"/>
      <c r="K216" s="6"/>
      <c r="L216" s="6"/>
      <c r="M216" s="6"/>
    </row>
    <row r="217" spans="2:13" x14ac:dyDescent="0.25">
      <c r="B217" s="6"/>
      <c r="C217" s="6"/>
      <c r="D217" s="6"/>
      <c r="E217" s="7"/>
      <c r="F217" s="6"/>
      <c r="G217" s="6"/>
      <c r="H217" s="6"/>
      <c r="I217" s="6"/>
      <c r="J217" s="6"/>
      <c r="K217" s="6"/>
      <c r="L217" s="6"/>
      <c r="M217" s="6"/>
    </row>
    <row r="218" spans="2:13" x14ac:dyDescent="0.25">
      <c r="B218" s="6"/>
      <c r="C218" s="6"/>
      <c r="D218" s="6"/>
      <c r="E218" s="7"/>
      <c r="F218" s="6"/>
      <c r="G218" s="6"/>
      <c r="H218" s="6"/>
      <c r="I218" s="6"/>
      <c r="J218" s="6"/>
      <c r="K218" s="6"/>
      <c r="L218" s="6"/>
      <c r="M218" s="6"/>
    </row>
    <row r="219" spans="2:13" x14ac:dyDescent="0.25">
      <c r="B219" s="6"/>
      <c r="C219" s="6"/>
      <c r="D219" s="6"/>
      <c r="E219" s="7"/>
      <c r="F219" s="6"/>
      <c r="G219" s="6"/>
      <c r="H219" s="6"/>
      <c r="I219" s="6"/>
      <c r="J219" s="6"/>
      <c r="K219" s="6"/>
      <c r="L219" s="6"/>
      <c r="M219" s="6"/>
    </row>
    <row r="220" spans="2:13" x14ac:dyDescent="0.25">
      <c r="B220" s="6"/>
      <c r="C220" s="6"/>
      <c r="D220" s="6"/>
      <c r="E220" s="7"/>
      <c r="F220" s="6"/>
      <c r="G220" s="6"/>
      <c r="H220" s="6"/>
      <c r="I220" s="6"/>
      <c r="J220" s="6"/>
      <c r="K220" s="6"/>
      <c r="L220" s="6"/>
      <c r="M220" s="6"/>
    </row>
    <row r="221" spans="2:13" x14ac:dyDescent="0.25">
      <c r="B221" s="6"/>
      <c r="C221" s="6"/>
      <c r="D221" s="6"/>
      <c r="E221" s="7"/>
      <c r="F221" s="6"/>
      <c r="G221" s="6"/>
      <c r="H221" s="6"/>
      <c r="I221" s="6"/>
      <c r="J221" s="6"/>
      <c r="K221" s="6"/>
      <c r="L221" s="6"/>
      <c r="M221" s="6"/>
    </row>
    <row r="222" spans="2:13" x14ac:dyDescent="0.25">
      <c r="B222" s="6"/>
      <c r="C222" s="6"/>
      <c r="D222" s="6"/>
      <c r="E222" s="7"/>
      <c r="F222" s="6"/>
      <c r="G222" s="6"/>
      <c r="H222" s="6"/>
      <c r="I222" s="6"/>
      <c r="J222" s="6"/>
      <c r="K222" s="6"/>
      <c r="L222" s="6"/>
      <c r="M222" s="6"/>
    </row>
    <row r="223" spans="2:13" x14ac:dyDescent="0.25">
      <c r="B223" s="6"/>
      <c r="C223" s="6"/>
      <c r="D223" s="6"/>
      <c r="E223" s="7"/>
      <c r="F223" s="6"/>
      <c r="G223" s="6"/>
      <c r="H223" s="6"/>
      <c r="I223" s="6"/>
      <c r="J223" s="6"/>
      <c r="K223" s="6"/>
      <c r="L223" s="6"/>
      <c r="M223" s="6"/>
    </row>
    <row r="224" spans="2:13" x14ac:dyDescent="0.25">
      <c r="B224" s="6"/>
      <c r="C224" s="6"/>
      <c r="D224" s="6"/>
      <c r="E224" s="7"/>
      <c r="F224" s="6"/>
      <c r="G224" s="6"/>
      <c r="H224" s="6"/>
      <c r="I224" s="6"/>
      <c r="J224" s="6"/>
      <c r="K224" s="6"/>
      <c r="L224" s="6"/>
      <c r="M224" s="6"/>
    </row>
    <row r="225" spans="2:13" x14ac:dyDescent="0.25">
      <c r="B225" s="6"/>
      <c r="C225" s="6"/>
      <c r="D225" s="6"/>
      <c r="E225" s="7"/>
      <c r="F225" s="6"/>
      <c r="G225" s="6"/>
      <c r="H225" s="6"/>
      <c r="I225" s="6"/>
      <c r="J225" s="6"/>
      <c r="K225" s="6"/>
      <c r="L225" s="6"/>
      <c r="M225" s="6"/>
    </row>
    <row r="226" spans="2:13" x14ac:dyDescent="0.25">
      <c r="B226" s="6"/>
      <c r="C226" s="6"/>
      <c r="D226" s="6"/>
      <c r="E226" s="7"/>
      <c r="F226" s="6"/>
      <c r="G226" s="6"/>
      <c r="H226" s="6"/>
      <c r="I226" s="6"/>
      <c r="J226" s="6"/>
      <c r="K226" s="6"/>
      <c r="L226" s="6"/>
      <c r="M226" s="6"/>
    </row>
    <row r="227" spans="2:13" x14ac:dyDescent="0.25">
      <c r="B227" s="6"/>
      <c r="C227" s="6"/>
      <c r="D227" s="6"/>
      <c r="E227" s="7"/>
      <c r="F227" s="6"/>
      <c r="G227" s="6"/>
      <c r="H227" s="6"/>
      <c r="I227" s="6"/>
      <c r="J227" s="6"/>
      <c r="K227" s="6"/>
      <c r="L227" s="6"/>
      <c r="M227" s="6"/>
    </row>
    <row r="228" spans="2:13" x14ac:dyDescent="0.25">
      <c r="B228" s="6"/>
      <c r="C228" s="6"/>
      <c r="D228" s="6"/>
      <c r="E228" s="7"/>
      <c r="F228" s="6"/>
      <c r="G228" s="6"/>
      <c r="H228" s="6"/>
      <c r="I228" s="6"/>
      <c r="J228" s="6"/>
      <c r="K228" s="6"/>
      <c r="L228" s="6"/>
      <c r="M228" s="6"/>
    </row>
    <row r="229" spans="2:13" x14ac:dyDescent="0.25">
      <c r="B229" s="6"/>
      <c r="C229" s="6"/>
      <c r="D229" s="6"/>
      <c r="E229" s="7"/>
      <c r="F229" s="6"/>
      <c r="G229" s="6"/>
      <c r="H229" s="6"/>
      <c r="I229" s="6"/>
      <c r="J229" s="6"/>
      <c r="K229" s="6"/>
      <c r="L229" s="6"/>
      <c r="M229" s="6"/>
    </row>
    <row r="230" spans="2:13" x14ac:dyDescent="0.25">
      <c r="B230" s="6"/>
      <c r="C230" s="6"/>
      <c r="D230" s="6"/>
      <c r="E230" s="7"/>
      <c r="F230" s="6"/>
      <c r="G230" s="6"/>
      <c r="H230" s="6"/>
      <c r="I230" s="6"/>
      <c r="J230" s="6"/>
      <c r="K230" s="6"/>
      <c r="L230" s="6"/>
      <c r="M230" s="6"/>
    </row>
    <row r="231" spans="2:13" x14ac:dyDescent="0.25">
      <c r="B231" s="6"/>
      <c r="C231" s="6"/>
      <c r="D231" s="6"/>
      <c r="E231" s="7"/>
      <c r="F231" s="6"/>
      <c r="G231" s="6"/>
      <c r="H231" s="6"/>
      <c r="I231" s="6"/>
      <c r="J231" s="6"/>
      <c r="K231" s="6"/>
      <c r="L231" s="6"/>
      <c r="M231" s="6"/>
    </row>
    <row r="232" spans="2:13" x14ac:dyDescent="0.25">
      <c r="B232" s="6"/>
      <c r="C232" s="6"/>
      <c r="D232" s="6"/>
      <c r="E232" s="7"/>
      <c r="F232" s="6"/>
      <c r="G232" s="6"/>
      <c r="H232" s="6"/>
      <c r="I232" s="6"/>
      <c r="J232" s="6"/>
      <c r="K232" s="6"/>
      <c r="L232" s="6"/>
      <c r="M232" s="6"/>
    </row>
    <row r="233" spans="2:13" x14ac:dyDescent="0.25">
      <c r="B233" s="6"/>
      <c r="C233" s="6"/>
      <c r="D233" s="6"/>
      <c r="E233" s="7"/>
      <c r="F233" s="6"/>
      <c r="G233" s="6"/>
      <c r="H233" s="6"/>
      <c r="I233" s="6"/>
      <c r="J233" s="6"/>
      <c r="K233" s="6"/>
      <c r="L233" s="6"/>
      <c r="M233" s="6"/>
    </row>
    <row r="234" spans="2:13" x14ac:dyDescent="0.25">
      <c r="B234" s="6"/>
      <c r="C234" s="6"/>
      <c r="D234" s="6"/>
      <c r="E234" s="7"/>
      <c r="F234" s="6"/>
      <c r="G234" s="6"/>
      <c r="H234" s="6"/>
      <c r="I234" s="6"/>
      <c r="J234" s="6"/>
      <c r="K234" s="6"/>
      <c r="L234" s="6"/>
      <c r="M234" s="6"/>
    </row>
    <row r="235" spans="2:13" x14ac:dyDescent="0.25">
      <c r="B235" s="6"/>
      <c r="C235" s="6"/>
      <c r="D235" s="6"/>
      <c r="E235" s="7"/>
      <c r="F235" s="6"/>
      <c r="G235" s="6"/>
      <c r="H235" s="6"/>
      <c r="I235" s="6"/>
      <c r="J235" s="6"/>
      <c r="K235" s="6"/>
      <c r="L235" s="6"/>
      <c r="M235" s="6"/>
    </row>
    <row r="236" spans="2:13" x14ac:dyDescent="0.25">
      <c r="B236" s="6"/>
      <c r="C236" s="6"/>
      <c r="D236" s="6"/>
      <c r="E236" s="7"/>
      <c r="F236" s="6"/>
      <c r="G236" s="6"/>
      <c r="H236" s="6"/>
      <c r="I236" s="6"/>
      <c r="J236" s="6"/>
      <c r="K236" s="6"/>
      <c r="L236" s="6"/>
      <c r="M236" s="6"/>
    </row>
    <row r="237" spans="2:13" x14ac:dyDescent="0.25">
      <c r="B237" s="6"/>
      <c r="C237" s="6"/>
      <c r="D237" s="6"/>
      <c r="E237" s="7"/>
      <c r="F237" s="6"/>
      <c r="G237" s="6"/>
      <c r="H237" s="6"/>
      <c r="I237" s="6"/>
      <c r="J237" s="6"/>
      <c r="K237" s="6"/>
      <c r="L237" s="6"/>
      <c r="M237" s="6"/>
    </row>
    <row r="238" spans="2:13" x14ac:dyDescent="0.25">
      <c r="B238" s="6"/>
      <c r="C238" s="6"/>
      <c r="D238" s="6"/>
      <c r="E238" s="7"/>
      <c r="F238" s="6"/>
      <c r="G238" s="6"/>
      <c r="H238" s="6"/>
      <c r="I238" s="6"/>
      <c r="J238" s="6"/>
      <c r="K238" s="6"/>
      <c r="L238" s="6"/>
      <c r="M238" s="6"/>
    </row>
    <row r="239" spans="2:13" x14ac:dyDescent="0.25">
      <c r="B239" s="6"/>
      <c r="C239" s="6"/>
      <c r="D239" s="6"/>
      <c r="E239" s="7"/>
      <c r="F239" s="6"/>
      <c r="G239" s="6"/>
      <c r="H239" s="6"/>
      <c r="I239" s="6"/>
      <c r="J239" s="6"/>
      <c r="K239" s="6"/>
      <c r="L239" s="6"/>
      <c r="M239" s="6"/>
    </row>
    <row r="240" spans="2:13" x14ac:dyDescent="0.25">
      <c r="B240" s="6"/>
      <c r="C240" s="6"/>
      <c r="D240" s="6"/>
      <c r="E240" s="7"/>
      <c r="F240" s="6"/>
      <c r="G240" s="6"/>
      <c r="H240" s="6"/>
      <c r="I240" s="6"/>
      <c r="J240" s="6"/>
      <c r="K240" s="6"/>
      <c r="L240" s="6"/>
      <c r="M240" s="6"/>
    </row>
    <row r="241" spans="2:13" x14ac:dyDescent="0.25">
      <c r="B241" s="6"/>
      <c r="C241" s="6"/>
      <c r="D241" s="6"/>
      <c r="E241" s="7"/>
      <c r="F241" s="6"/>
      <c r="G241" s="6"/>
      <c r="H241" s="6"/>
      <c r="I241" s="6"/>
      <c r="J241" s="6"/>
      <c r="K241" s="6"/>
      <c r="L241" s="6"/>
      <c r="M241" s="6"/>
    </row>
    <row r="242" spans="2:13" x14ac:dyDescent="0.25">
      <c r="B242" s="6"/>
      <c r="C242" s="6"/>
      <c r="D242" s="6"/>
      <c r="E242" s="7"/>
      <c r="F242" s="6"/>
      <c r="G242" s="6"/>
      <c r="H242" s="6"/>
      <c r="I242" s="6"/>
      <c r="J242" s="6"/>
      <c r="K242" s="6"/>
      <c r="L242" s="6"/>
      <c r="M242" s="6"/>
    </row>
    <row r="243" spans="2:13" x14ac:dyDescent="0.25">
      <c r="B243" s="6"/>
      <c r="C243" s="6"/>
      <c r="D243" s="6"/>
      <c r="E243" s="7"/>
      <c r="F243" s="6"/>
      <c r="G243" s="6"/>
      <c r="H243" s="6"/>
      <c r="I243" s="6"/>
      <c r="J243" s="6"/>
      <c r="K243" s="6"/>
      <c r="L243" s="6"/>
      <c r="M243" s="6"/>
    </row>
    <row r="244" spans="2:13" x14ac:dyDescent="0.25">
      <c r="B244" s="6"/>
      <c r="C244" s="6"/>
      <c r="D244" s="6"/>
      <c r="E244" s="7"/>
      <c r="F244" s="6"/>
      <c r="G244" s="6"/>
      <c r="H244" s="6"/>
      <c r="I244" s="6"/>
      <c r="J244" s="6"/>
      <c r="K244" s="6"/>
      <c r="L244" s="6"/>
      <c r="M244" s="6"/>
    </row>
    <row r="245" spans="2:13" x14ac:dyDescent="0.25">
      <c r="B245" s="6"/>
      <c r="C245" s="6"/>
      <c r="D245" s="6"/>
      <c r="E245" s="7"/>
      <c r="F245" s="6"/>
      <c r="G245" s="6"/>
      <c r="H245" s="6"/>
      <c r="I245" s="6"/>
      <c r="J245" s="6"/>
      <c r="K245" s="6"/>
      <c r="L245" s="6"/>
      <c r="M245" s="6"/>
    </row>
    <row r="246" spans="2:13" x14ac:dyDescent="0.25">
      <c r="B246" s="6"/>
      <c r="C246" s="6"/>
      <c r="D246" s="6"/>
      <c r="E246" s="7"/>
      <c r="F246" s="6"/>
      <c r="G246" s="6"/>
      <c r="H246" s="6"/>
      <c r="I246" s="6"/>
      <c r="J246" s="6"/>
      <c r="K246" s="6"/>
      <c r="L246" s="6"/>
      <c r="M246" s="6"/>
    </row>
    <row r="247" spans="2:13" x14ac:dyDescent="0.25">
      <c r="B247" s="6"/>
      <c r="C247" s="6"/>
      <c r="D247" s="6"/>
      <c r="E247" s="7"/>
      <c r="F247" s="6"/>
      <c r="G247" s="6"/>
      <c r="H247" s="6"/>
      <c r="I247" s="6"/>
      <c r="J247" s="6"/>
      <c r="K247" s="6"/>
      <c r="L247" s="6"/>
      <c r="M247" s="6"/>
    </row>
    <row r="248" spans="2:13" x14ac:dyDescent="0.25">
      <c r="B248" s="6"/>
      <c r="C248" s="6"/>
      <c r="D248" s="6"/>
      <c r="E248" s="7"/>
      <c r="F248" s="6"/>
      <c r="G248" s="6"/>
      <c r="H248" s="6"/>
      <c r="I248" s="6"/>
      <c r="J248" s="6"/>
      <c r="K248" s="6"/>
      <c r="L248" s="6"/>
      <c r="M248" s="6"/>
    </row>
    <row r="249" spans="2:13" x14ac:dyDescent="0.25">
      <c r="B249" s="6"/>
      <c r="C249" s="6"/>
      <c r="D249" s="6"/>
      <c r="E249" s="7"/>
      <c r="F249" s="6"/>
      <c r="G249" s="6"/>
      <c r="H249" s="6"/>
      <c r="I249" s="6"/>
      <c r="J249" s="6"/>
      <c r="K249" s="6"/>
      <c r="L249" s="6"/>
      <c r="M249" s="6"/>
    </row>
    <row r="250" spans="2:13" x14ac:dyDescent="0.25">
      <c r="B250" s="6"/>
      <c r="C250" s="6"/>
      <c r="D250" s="6"/>
      <c r="E250" s="7"/>
      <c r="F250" s="6"/>
      <c r="G250" s="6"/>
      <c r="H250" s="6"/>
      <c r="I250" s="6"/>
      <c r="J250" s="6"/>
      <c r="K250" s="6"/>
      <c r="L250" s="6"/>
      <c r="M250" s="6"/>
    </row>
    <row r="251" spans="2:13" x14ac:dyDescent="0.25">
      <c r="B251" s="6"/>
      <c r="C251" s="6"/>
      <c r="D251" s="6"/>
      <c r="E251" s="7"/>
      <c r="F251" s="6"/>
      <c r="G251" s="6"/>
      <c r="H251" s="6"/>
      <c r="I251" s="6"/>
      <c r="J251" s="6"/>
      <c r="K251" s="6"/>
      <c r="L251" s="6"/>
      <c r="M251" s="6"/>
    </row>
    <row r="252" spans="2:13" x14ac:dyDescent="0.25">
      <c r="B252" s="6"/>
      <c r="C252" s="6"/>
      <c r="D252" s="6"/>
      <c r="E252" s="7"/>
      <c r="F252" s="6"/>
      <c r="G252" s="6"/>
      <c r="H252" s="6"/>
      <c r="I252" s="6"/>
      <c r="J252" s="6"/>
      <c r="K252" s="6"/>
      <c r="L252" s="6"/>
      <c r="M252" s="6"/>
    </row>
    <row r="253" spans="2:13" x14ac:dyDescent="0.25">
      <c r="B253" s="6"/>
      <c r="C253" s="6"/>
      <c r="D253" s="6"/>
      <c r="E253" s="7"/>
      <c r="F253" s="6"/>
      <c r="G253" s="6"/>
      <c r="H253" s="6"/>
      <c r="I253" s="6"/>
      <c r="J253" s="6"/>
      <c r="K253" s="6"/>
      <c r="L253" s="6"/>
      <c r="M253" s="6"/>
    </row>
    <row r="254" spans="2:13" x14ac:dyDescent="0.25">
      <c r="B254" s="6"/>
      <c r="C254" s="6"/>
      <c r="D254" s="6"/>
      <c r="E254" s="7"/>
      <c r="F254" s="6"/>
      <c r="G254" s="6"/>
      <c r="H254" s="6"/>
      <c r="I254" s="6"/>
      <c r="J254" s="6"/>
      <c r="K254" s="6"/>
      <c r="L254" s="6"/>
      <c r="M254" s="6"/>
    </row>
    <row r="255" spans="2:13" x14ac:dyDescent="0.25">
      <c r="B255" s="6"/>
      <c r="C255" s="6"/>
      <c r="D255" s="6"/>
      <c r="E255" s="7"/>
      <c r="F255" s="6"/>
      <c r="G255" s="6"/>
      <c r="H255" s="6"/>
      <c r="I255" s="6"/>
      <c r="J255" s="6"/>
      <c r="K255" s="6"/>
      <c r="L255" s="6"/>
      <c r="M255" s="6"/>
    </row>
    <row r="256" spans="2:13" x14ac:dyDescent="0.25">
      <c r="B256" s="6"/>
      <c r="C256" s="6"/>
      <c r="D256" s="6"/>
      <c r="E256" s="7"/>
      <c r="F256" s="6"/>
      <c r="G256" s="6"/>
      <c r="H256" s="6"/>
      <c r="I256" s="6"/>
      <c r="J256" s="6"/>
      <c r="K256" s="6"/>
      <c r="L256" s="6"/>
      <c r="M256" s="6"/>
    </row>
    <row r="257" spans="2:13" x14ac:dyDescent="0.25">
      <c r="B257" s="6"/>
      <c r="C257" s="6"/>
      <c r="D257" s="6"/>
      <c r="E257" s="7"/>
      <c r="F257" s="6"/>
      <c r="G257" s="6"/>
      <c r="H257" s="6"/>
      <c r="I257" s="6"/>
      <c r="J257" s="6"/>
      <c r="K257" s="6"/>
      <c r="L257" s="6"/>
      <c r="M257" s="6"/>
    </row>
    <row r="258" spans="2:13" x14ac:dyDescent="0.25">
      <c r="B258" s="6"/>
      <c r="C258" s="6"/>
      <c r="D258" s="6"/>
      <c r="E258" s="7"/>
      <c r="F258" s="6"/>
      <c r="G258" s="6"/>
      <c r="H258" s="6"/>
      <c r="I258" s="6"/>
      <c r="J258" s="6"/>
      <c r="K258" s="6"/>
      <c r="L258" s="6"/>
      <c r="M258" s="6"/>
    </row>
    <row r="259" spans="2:13" x14ac:dyDescent="0.25">
      <c r="B259" s="6"/>
      <c r="C259" s="6"/>
      <c r="D259" s="6"/>
      <c r="E259" s="7"/>
      <c r="F259" s="6"/>
      <c r="G259" s="6"/>
      <c r="H259" s="6"/>
      <c r="I259" s="6"/>
      <c r="J259" s="6"/>
      <c r="K259" s="6"/>
      <c r="L259" s="6"/>
      <c r="M259" s="6"/>
    </row>
    <row r="260" spans="2:13" x14ac:dyDescent="0.25">
      <c r="B260" s="6"/>
      <c r="C260" s="6"/>
      <c r="D260" s="6"/>
      <c r="E260" s="7"/>
      <c r="F260" s="6"/>
      <c r="G260" s="6"/>
      <c r="H260" s="6"/>
      <c r="I260" s="6"/>
      <c r="J260" s="6"/>
      <c r="K260" s="6"/>
      <c r="L260" s="6"/>
      <c r="M260" s="6"/>
    </row>
    <row r="261" spans="2:13" x14ac:dyDescent="0.25">
      <c r="B261" s="6"/>
      <c r="C261" s="6"/>
      <c r="D261" s="6"/>
      <c r="E261" s="7"/>
      <c r="F261" s="6"/>
      <c r="G261" s="6"/>
      <c r="H261" s="6"/>
      <c r="I261" s="6"/>
      <c r="J261" s="6"/>
      <c r="K261" s="6"/>
      <c r="L261" s="6"/>
      <c r="M261" s="6"/>
    </row>
    <row r="262" spans="2:13" x14ac:dyDescent="0.25">
      <c r="B262" s="6"/>
      <c r="C262" s="6"/>
      <c r="D262" s="6"/>
      <c r="E262" s="7"/>
      <c r="F262" s="6"/>
      <c r="G262" s="6"/>
      <c r="H262" s="6"/>
      <c r="I262" s="6"/>
      <c r="J262" s="6"/>
      <c r="K262" s="6"/>
      <c r="L262" s="6"/>
      <c r="M262" s="6"/>
    </row>
    <row r="263" spans="2:13" x14ac:dyDescent="0.25">
      <c r="B263" s="6"/>
      <c r="C263" s="6"/>
      <c r="D263" s="6"/>
      <c r="E263" s="7"/>
      <c r="F263" s="6"/>
      <c r="G263" s="6"/>
      <c r="H263" s="6"/>
      <c r="I263" s="6"/>
      <c r="J263" s="6"/>
      <c r="K263" s="6"/>
      <c r="L263" s="6"/>
      <c r="M263" s="6"/>
    </row>
    <row r="264" spans="2:13" x14ac:dyDescent="0.25">
      <c r="B264" s="6"/>
      <c r="C264" s="6"/>
      <c r="D264" s="6"/>
      <c r="E264" s="7"/>
      <c r="F264" s="6"/>
      <c r="G264" s="6"/>
      <c r="H264" s="6"/>
      <c r="I264" s="6"/>
      <c r="J264" s="6"/>
      <c r="K264" s="6"/>
      <c r="L264" s="6"/>
      <c r="M264" s="6"/>
    </row>
    <row r="265" spans="2:13" x14ac:dyDescent="0.25">
      <c r="B265" s="6"/>
      <c r="C265" s="6"/>
      <c r="D265" s="6"/>
      <c r="E265" s="7"/>
      <c r="F265" s="6"/>
      <c r="G265" s="6"/>
      <c r="H265" s="6"/>
      <c r="I265" s="6"/>
      <c r="J265" s="6"/>
      <c r="K265" s="6"/>
      <c r="L265" s="6"/>
      <c r="M265" s="6"/>
    </row>
    <row r="266" spans="2:13" x14ac:dyDescent="0.25">
      <c r="B266" s="6"/>
      <c r="C266" s="6"/>
      <c r="D266" s="6"/>
      <c r="E266" s="7"/>
      <c r="F266" s="6"/>
      <c r="G266" s="6"/>
      <c r="H266" s="6"/>
      <c r="I266" s="6"/>
      <c r="J266" s="6"/>
      <c r="K266" s="6"/>
      <c r="L266" s="6"/>
      <c r="M266" s="6"/>
    </row>
    <row r="267" spans="2:13" x14ac:dyDescent="0.25">
      <c r="B267" s="6"/>
      <c r="C267" s="6"/>
      <c r="D267" s="6"/>
      <c r="E267" s="7"/>
      <c r="F267" s="6"/>
      <c r="G267" s="6"/>
      <c r="H267" s="6"/>
      <c r="I267" s="6"/>
      <c r="J267" s="6"/>
      <c r="K267" s="6"/>
      <c r="L267" s="6"/>
      <c r="M267" s="6"/>
    </row>
    <row r="268" spans="2:13" x14ac:dyDescent="0.25">
      <c r="B268" s="6"/>
      <c r="C268" s="6"/>
      <c r="D268" s="6"/>
      <c r="E268" s="7"/>
      <c r="F268" s="6"/>
      <c r="G268" s="6"/>
      <c r="H268" s="6"/>
      <c r="I268" s="6"/>
      <c r="J268" s="6"/>
      <c r="K268" s="6"/>
      <c r="L268" s="6"/>
      <c r="M268" s="6"/>
    </row>
    <row r="269" spans="2:13" x14ac:dyDescent="0.25">
      <c r="B269" s="6"/>
      <c r="C269" s="6"/>
      <c r="D269" s="6"/>
      <c r="E269" s="7"/>
      <c r="F269" s="6"/>
      <c r="G269" s="6"/>
      <c r="H269" s="6"/>
      <c r="I269" s="6"/>
      <c r="J269" s="6"/>
      <c r="K269" s="6"/>
      <c r="L269" s="6"/>
      <c r="M269" s="6"/>
    </row>
    <row r="270" spans="2:13" x14ac:dyDescent="0.25">
      <c r="B270" s="6"/>
      <c r="C270" s="6"/>
      <c r="D270" s="6"/>
      <c r="E270" s="7"/>
      <c r="F270" s="6"/>
      <c r="G270" s="6"/>
      <c r="H270" s="6"/>
      <c r="I270" s="6"/>
      <c r="J270" s="6"/>
      <c r="K270" s="6"/>
      <c r="L270" s="6"/>
      <c r="M270" s="6"/>
    </row>
    <row r="271" spans="2:13" x14ac:dyDescent="0.25">
      <c r="B271" s="6"/>
      <c r="C271" s="6"/>
      <c r="D271" s="6"/>
      <c r="E271" s="7"/>
      <c r="F271" s="6"/>
      <c r="G271" s="6"/>
      <c r="H271" s="6"/>
      <c r="I271" s="6"/>
      <c r="J271" s="6"/>
      <c r="K271" s="6"/>
      <c r="L271" s="6"/>
      <c r="M271" s="6"/>
    </row>
    <row r="272" spans="2:13" x14ac:dyDescent="0.25">
      <c r="B272" s="6"/>
      <c r="C272" s="6"/>
      <c r="D272" s="6"/>
      <c r="E272" s="7"/>
      <c r="F272" s="6"/>
      <c r="G272" s="6"/>
      <c r="H272" s="6"/>
      <c r="I272" s="6"/>
      <c r="J272" s="6"/>
      <c r="K272" s="6"/>
      <c r="L272" s="6"/>
      <c r="M272" s="6"/>
    </row>
    <row r="273" spans="2:13" x14ac:dyDescent="0.25">
      <c r="B273" s="6"/>
      <c r="C273" s="6"/>
      <c r="D273" s="6"/>
      <c r="E273" s="7"/>
      <c r="F273" s="6"/>
      <c r="G273" s="6"/>
      <c r="H273" s="6"/>
      <c r="I273" s="6"/>
      <c r="J273" s="6"/>
      <c r="K273" s="6"/>
      <c r="L273" s="6"/>
      <c r="M273" s="6"/>
    </row>
    <row r="274" spans="2:13" x14ac:dyDescent="0.25">
      <c r="B274" s="6"/>
      <c r="C274" s="6"/>
      <c r="D274" s="6"/>
      <c r="E274" s="7"/>
      <c r="F274" s="6"/>
      <c r="G274" s="6"/>
      <c r="H274" s="6"/>
      <c r="I274" s="6"/>
      <c r="J274" s="6"/>
      <c r="K274" s="6"/>
      <c r="L274" s="6"/>
      <c r="M274" s="6"/>
    </row>
    <row r="275" spans="2:13" x14ac:dyDescent="0.25">
      <c r="B275" s="6"/>
      <c r="C275" s="6"/>
      <c r="D275" s="6"/>
      <c r="E275" s="7"/>
      <c r="F275" s="6"/>
      <c r="G275" s="6"/>
      <c r="H275" s="6"/>
      <c r="I275" s="6"/>
      <c r="J275" s="6"/>
      <c r="K275" s="6"/>
      <c r="L275" s="6"/>
      <c r="M275" s="6"/>
    </row>
    <row r="276" spans="2:13" x14ac:dyDescent="0.25">
      <c r="B276" s="6"/>
      <c r="C276" s="6"/>
      <c r="D276" s="6"/>
      <c r="E276" s="7"/>
      <c r="F276" s="6"/>
      <c r="G276" s="6"/>
      <c r="H276" s="6"/>
      <c r="I276" s="6"/>
      <c r="J276" s="6"/>
      <c r="K276" s="6"/>
      <c r="L276" s="6"/>
      <c r="M276" s="6"/>
    </row>
    <row r="277" spans="2:13" x14ac:dyDescent="0.25">
      <c r="B277" s="6"/>
      <c r="C277" s="6"/>
      <c r="D277" s="6"/>
      <c r="E277" s="7"/>
      <c r="F277" s="6"/>
      <c r="G277" s="6"/>
      <c r="H277" s="6"/>
      <c r="I277" s="6"/>
      <c r="J277" s="6"/>
      <c r="K277" s="6"/>
      <c r="L277" s="6"/>
      <c r="M277" s="6"/>
    </row>
    <row r="278" spans="2:13" x14ac:dyDescent="0.25">
      <c r="B278" s="6"/>
      <c r="C278" s="6"/>
      <c r="D278" s="6"/>
      <c r="E278" s="7"/>
      <c r="F278" s="6"/>
      <c r="G278" s="6"/>
      <c r="H278" s="6"/>
      <c r="I278" s="6"/>
      <c r="J278" s="6"/>
      <c r="K278" s="6"/>
      <c r="L278" s="6"/>
      <c r="M278" s="6"/>
    </row>
    <row r="279" spans="2:13" x14ac:dyDescent="0.25">
      <c r="B279" s="6"/>
      <c r="C279" s="6"/>
      <c r="D279" s="6"/>
      <c r="E279" s="7"/>
      <c r="F279" s="6"/>
      <c r="G279" s="6"/>
      <c r="H279" s="6"/>
      <c r="I279" s="6"/>
      <c r="J279" s="6"/>
      <c r="K279" s="6"/>
      <c r="L279" s="6"/>
      <c r="M279" s="6"/>
    </row>
    <row r="280" spans="2:13" x14ac:dyDescent="0.25">
      <c r="B280" s="6"/>
      <c r="C280" s="6"/>
      <c r="D280" s="6"/>
      <c r="E280" s="7"/>
      <c r="F280" s="6"/>
      <c r="G280" s="6"/>
      <c r="H280" s="6"/>
      <c r="I280" s="6"/>
      <c r="J280" s="6"/>
      <c r="K280" s="6"/>
      <c r="L280" s="6"/>
      <c r="M280" s="6"/>
    </row>
    <row r="281" spans="2:13" x14ac:dyDescent="0.25">
      <c r="B281" s="6"/>
      <c r="C281" s="6"/>
      <c r="D281" s="6"/>
      <c r="E281" s="7"/>
      <c r="F281" s="6"/>
      <c r="G281" s="6"/>
      <c r="H281" s="6"/>
      <c r="I281" s="6"/>
      <c r="J281" s="6"/>
      <c r="K281" s="6"/>
      <c r="L281" s="6"/>
      <c r="M281" s="6"/>
    </row>
    <row r="282" spans="2:13" x14ac:dyDescent="0.25">
      <c r="B282" s="6"/>
      <c r="C282" s="6"/>
      <c r="D282" s="6"/>
      <c r="E282" s="7"/>
      <c r="F282" s="6"/>
      <c r="G282" s="6"/>
      <c r="H282" s="6"/>
      <c r="I282" s="6"/>
      <c r="J282" s="6"/>
      <c r="K282" s="6"/>
      <c r="L282" s="6"/>
      <c r="M282" s="6"/>
    </row>
    <row r="283" spans="2:13" x14ac:dyDescent="0.25">
      <c r="B283" s="6"/>
      <c r="C283" s="6"/>
      <c r="D283" s="6"/>
      <c r="E283" s="7"/>
      <c r="F283" s="6"/>
      <c r="G283" s="6"/>
      <c r="H283" s="6"/>
      <c r="I283" s="6"/>
      <c r="J283" s="6"/>
      <c r="K283" s="6"/>
      <c r="L283" s="6"/>
      <c r="M283" s="6"/>
    </row>
    <row r="284" spans="2:13" x14ac:dyDescent="0.25">
      <c r="B284" s="6"/>
      <c r="C284" s="6"/>
      <c r="D284" s="6"/>
      <c r="E284" s="7"/>
      <c r="F284" s="6"/>
      <c r="G284" s="6"/>
      <c r="H284" s="6"/>
      <c r="I284" s="6"/>
      <c r="J284" s="6"/>
      <c r="K284" s="6"/>
      <c r="L284" s="6"/>
      <c r="M284" s="6"/>
    </row>
    <row r="285" spans="2:13" x14ac:dyDescent="0.25">
      <c r="B285" s="6"/>
      <c r="C285" s="6"/>
      <c r="D285" s="6"/>
      <c r="E285" s="7"/>
      <c r="F285" s="6"/>
      <c r="G285" s="6"/>
      <c r="H285" s="6"/>
      <c r="I285" s="6"/>
      <c r="J285" s="6"/>
      <c r="K285" s="6"/>
      <c r="L285" s="6"/>
      <c r="M285" s="6"/>
    </row>
    <row r="286" spans="2:13" x14ac:dyDescent="0.25">
      <c r="B286" s="6"/>
      <c r="C286" s="6"/>
      <c r="D286" s="6"/>
      <c r="E286" s="7"/>
      <c r="F286" s="6"/>
      <c r="G286" s="6"/>
      <c r="H286" s="6"/>
      <c r="I286" s="6"/>
      <c r="J286" s="6"/>
      <c r="K286" s="6"/>
      <c r="L286" s="6"/>
      <c r="M286" s="6"/>
    </row>
    <row r="287" spans="2:13" x14ac:dyDescent="0.25">
      <c r="B287" s="6"/>
      <c r="C287" s="6"/>
      <c r="D287" s="6"/>
      <c r="E287" s="7"/>
      <c r="F287" s="6"/>
      <c r="G287" s="6"/>
      <c r="H287" s="6"/>
      <c r="I287" s="6"/>
      <c r="J287" s="6"/>
      <c r="K287" s="6"/>
      <c r="L287" s="6"/>
      <c r="M287" s="6"/>
    </row>
    <row r="288" spans="2:13" x14ac:dyDescent="0.25">
      <c r="B288" s="6"/>
      <c r="C288" s="6"/>
      <c r="D288" s="6"/>
      <c r="E288" s="7"/>
      <c r="F288" s="6"/>
      <c r="G288" s="6"/>
      <c r="H288" s="6"/>
      <c r="I288" s="6"/>
      <c r="J288" s="6"/>
      <c r="K288" s="6"/>
      <c r="L288" s="6"/>
      <c r="M288" s="6"/>
    </row>
    <row r="289" spans="2:13" x14ac:dyDescent="0.25">
      <c r="B289" s="6"/>
      <c r="C289" s="6"/>
      <c r="D289" s="6"/>
      <c r="E289" s="7"/>
      <c r="F289" s="6"/>
      <c r="G289" s="6"/>
      <c r="H289" s="6"/>
      <c r="I289" s="6"/>
      <c r="J289" s="6"/>
      <c r="K289" s="6"/>
      <c r="L289" s="6"/>
      <c r="M289" s="6"/>
    </row>
    <row r="290" spans="2:13" x14ac:dyDescent="0.25">
      <c r="B290" s="6"/>
      <c r="C290" s="6"/>
      <c r="D290" s="6"/>
      <c r="E290" s="7"/>
      <c r="F290" s="6"/>
      <c r="G290" s="6"/>
      <c r="H290" s="6"/>
      <c r="I290" s="6"/>
      <c r="J290" s="6"/>
      <c r="K290" s="6"/>
      <c r="L290" s="6"/>
      <c r="M290" s="6"/>
    </row>
    <row r="291" spans="2:13" x14ac:dyDescent="0.25">
      <c r="B291" s="6"/>
      <c r="C291" s="6"/>
      <c r="D291" s="6"/>
      <c r="E291" s="7"/>
      <c r="F291" s="6"/>
      <c r="G291" s="6"/>
      <c r="H291" s="6"/>
      <c r="I291" s="6"/>
      <c r="J291" s="6"/>
      <c r="K291" s="6"/>
      <c r="L291" s="6"/>
      <c r="M291" s="6"/>
    </row>
    <row r="292" spans="2:13" x14ac:dyDescent="0.25">
      <c r="B292" s="6"/>
      <c r="C292" s="6"/>
      <c r="D292" s="6"/>
      <c r="E292" s="7"/>
      <c r="F292" s="6"/>
      <c r="G292" s="6"/>
      <c r="H292" s="6"/>
      <c r="I292" s="6"/>
      <c r="J292" s="6"/>
      <c r="K292" s="6"/>
      <c r="L292" s="6"/>
      <c r="M292" s="6"/>
    </row>
    <row r="293" spans="2:13" x14ac:dyDescent="0.25">
      <c r="B293" s="6"/>
      <c r="C293" s="6"/>
      <c r="D293" s="6"/>
      <c r="E293" s="7"/>
      <c r="F293" s="6"/>
      <c r="G293" s="6"/>
      <c r="H293" s="6"/>
      <c r="I293" s="6"/>
      <c r="J293" s="6"/>
      <c r="K293" s="6"/>
      <c r="L293" s="6"/>
      <c r="M293" s="6"/>
    </row>
    <row r="294" spans="2:13" x14ac:dyDescent="0.25">
      <c r="B294" s="6"/>
      <c r="C294" s="6"/>
      <c r="D294" s="6"/>
      <c r="E294" s="7"/>
      <c r="F294" s="6"/>
      <c r="G294" s="6"/>
      <c r="H294" s="6"/>
      <c r="I294" s="6"/>
      <c r="J294" s="6"/>
      <c r="K294" s="6"/>
      <c r="L294" s="6"/>
      <c r="M294" s="6"/>
    </row>
    <row r="295" spans="2:13" x14ac:dyDescent="0.25">
      <c r="B295" s="6"/>
      <c r="C295" s="6"/>
      <c r="D295" s="6"/>
      <c r="E295" s="7"/>
      <c r="F295" s="6"/>
      <c r="G295" s="6"/>
      <c r="H295" s="6"/>
      <c r="I295" s="6"/>
      <c r="J295" s="6"/>
      <c r="K295" s="6"/>
      <c r="L295" s="6"/>
      <c r="M295" s="6"/>
    </row>
    <row r="296" spans="2:13" x14ac:dyDescent="0.25">
      <c r="B296" s="6"/>
      <c r="C296" s="6"/>
      <c r="D296" s="6"/>
      <c r="E296" s="7"/>
      <c r="F296" s="6"/>
      <c r="G296" s="6"/>
      <c r="H296" s="6"/>
      <c r="I296" s="6"/>
      <c r="J296" s="6"/>
      <c r="K296" s="6"/>
      <c r="L296" s="6"/>
      <c r="M296" s="6"/>
    </row>
    <row r="297" spans="2:13" x14ac:dyDescent="0.25">
      <c r="B297" s="6"/>
      <c r="C297" s="6"/>
      <c r="D297" s="6"/>
      <c r="E297" s="7"/>
      <c r="F297" s="6"/>
      <c r="G297" s="6"/>
      <c r="H297" s="6"/>
      <c r="I297" s="6"/>
      <c r="J297" s="6"/>
      <c r="K297" s="6"/>
      <c r="L297" s="6"/>
      <c r="M297" s="6"/>
    </row>
    <row r="298" spans="2:13" x14ac:dyDescent="0.25">
      <c r="B298" s="6"/>
      <c r="C298" s="6"/>
      <c r="D298" s="6"/>
      <c r="E298" s="7"/>
      <c r="F298" s="6"/>
      <c r="G298" s="6"/>
      <c r="H298" s="6"/>
      <c r="I298" s="6"/>
      <c r="J298" s="6"/>
      <c r="K298" s="6"/>
      <c r="L298" s="6"/>
      <c r="M298" s="6"/>
    </row>
    <row r="299" spans="2:13" x14ac:dyDescent="0.25">
      <c r="B299" s="6"/>
      <c r="C299" s="6"/>
      <c r="D299" s="6"/>
      <c r="E299" s="7"/>
      <c r="F299" s="6"/>
      <c r="G299" s="6"/>
      <c r="H299" s="6"/>
      <c r="I299" s="6"/>
      <c r="J299" s="6"/>
      <c r="K299" s="6"/>
      <c r="L299" s="6"/>
      <c r="M299" s="6"/>
    </row>
    <row r="300" spans="2:13" x14ac:dyDescent="0.25">
      <c r="B300" s="6"/>
      <c r="C300" s="6"/>
      <c r="D300" s="6"/>
      <c r="E300" s="7"/>
      <c r="F300" s="6"/>
      <c r="G300" s="6"/>
      <c r="H300" s="6"/>
      <c r="I300" s="6"/>
      <c r="J300" s="6"/>
      <c r="K300" s="6"/>
      <c r="L300" s="6"/>
      <c r="M300" s="6"/>
    </row>
    <row r="301" spans="2:13" x14ac:dyDescent="0.25">
      <c r="B301" s="6"/>
      <c r="C301" s="6"/>
      <c r="D301" s="6"/>
      <c r="E301" s="7"/>
      <c r="F301" s="6"/>
      <c r="G301" s="6"/>
      <c r="H301" s="6"/>
      <c r="I301" s="6"/>
      <c r="J301" s="6"/>
      <c r="K301" s="6"/>
      <c r="L301" s="6"/>
      <c r="M301" s="6"/>
    </row>
    <row r="302" spans="2:13" x14ac:dyDescent="0.25">
      <c r="B302" s="6"/>
      <c r="C302" s="6"/>
      <c r="D302" s="6"/>
      <c r="E302" s="7"/>
      <c r="F302" s="6"/>
      <c r="G302" s="6"/>
      <c r="H302" s="6"/>
      <c r="I302" s="6"/>
      <c r="J302" s="6"/>
      <c r="K302" s="6"/>
      <c r="L302" s="6"/>
      <c r="M302" s="6"/>
    </row>
    <row r="303" spans="2:13" x14ac:dyDescent="0.25">
      <c r="B303" s="6"/>
      <c r="C303" s="6"/>
      <c r="D303" s="6"/>
      <c r="E303" s="7"/>
      <c r="F303" s="6"/>
      <c r="G303" s="6"/>
      <c r="H303" s="6"/>
      <c r="I303" s="6"/>
      <c r="J303" s="6"/>
      <c r="K303" s="6"/>
      <c r="L303" s="6"/>
      <c r="M303" s="6"/>
    </row>
    <row r="304" spans="2:13" x14ac:dyDescent="0.25">
      <c r="B304" s="6"/>
      <c r="C304" s="6"/>
      <c r="D304" s="6"/>
      <c r="E304" s="7"/>
      <c r="F304" s="6"/>
      <c r="G304" s="6"/>
      <c r="H304" s="6"/>
      <c r="I304" s="6"/>
      <c r="J304" s="6"/>
      <c r="K304" s="6"/>
      <c r="L304" s="6"/>
      <c r="M304" s="6"/>
    </row>
    <row r="305" spans="2:13" x14ac:dyDescent="0.25">
      <c r="B305" s="6"/>
      <c r="C305" s="6"/>
      <c r="D305" s="6"/>
      <c r="E305" s="7"/>
      <c r="F305" s="6"/>
      <c r="G305" s="6"/>
      <c r="H305" s="6"/>
      <c r="I305" s="6"/>
      <c r="J305" s="6"/>
      <c r="K305" s="6"/>
      <c r="L305" s="6"/>
      <c r="M305" s="6"/>
    </row>
    <row r="306" spans="2:13" x14ac:dyDescent="0.25">
      <c r="B306" s="6"/>
      <c r="C306" s="6"/>
      <c r="D306" s="6"/>
      <c r="E306" s="7"/>
      <c r="F306" s="6"/>
      <c r="G306" s="6"/>
      <c r="H306" s="6"/>
      <c r="I306" s="6"/>
      <c r="J306" s="6"/>
      <c r="K306" s="6"/>
      <c r="L306" s="6"/>
      <c r="M306" s="6"/>
    </row>
    <row r="307" spans="2:13" x14ac:dyDescent="0.25">
      <c r="B307" s="6"/>
      <c r="C307" s="6"/>
      <c r="D307" s="6"/>
      <c r="E307" s="7"/>
      <c r="F307" s="6"/>
      <c r="G307" s="6"/>
      <c r="H307" s="6"/>
      <c r="I307" s="6"/>
      <c r="J307" s="6"/>
      <c r="K307" s="6"/>
      <c r="L307" s="6"/>
      <c r="M307" s="6"/>
    </row>
    <row r="308" spans="2:13" x14ac:dyDescent="0.25">
      <c r="B308" s="6"/>
      <c r="C308" s="6"/>
      <c r="D308" s="6"/>
      <c r="E308" s="7"/>
      <c r="F308" s="6"/>
      <c r="G308" s="6"/>
      <c r="H308" s="6"/>
      <c r="I308" s="6"/>
      <c r="J308" s="6"/>
      <c r="K308" s="6"/>
      <c r="L308" s="6"/>
      <c r="M308" s="6"/>
    </row>
    <row r="309" spans="2:13" x14ac:dyDescent="0.25">
      <c r="B309" s="6"/>
      <c r="C309" s="6"/>
      <c r="D309" s="6"/>
      <c r="E309" s="7"/>
      <c r="F309" s="6"/>
      <c r="G309" s="6"/>
      <c r="H309" s="6"/>
      <c r="I309" s="6"/>
      <c r="J309" s="6"/>
      <c r="K309" s="6"/>
      <c r="L309" s="6"/>
      <c r="M309" s="6"/>
    </row>
    <row r="310" spans="2:13" x14ac:dyDescent="0.25">
      <c r="B310" s="6"/>
      <c r="C310" s="6"/>
      <c r="D310" s="6"/>
      <c r="E310" s="7"/>
      <c r="F310" s="6"/>
      <c r="G310" s="6"/>
      <c r="H310" s="6"/>
      <c r="I310" s="6"/>
      <c r="J310" s="6"/>
      <c r="K310" s="6"/>
      <c r="L310" s="6"/>
      <c r="M310" s="6"/>
    </row>
    <row r="311" spans="2:13" x14ac:dyDescent="0.25">
      <c r="B311" s="6"/>
      <c r="C311" s="6"/>
      <c r="D311" s="6"/>
      <c r="E311" s="7"/>
      <c r="F311" s="6"/>
      <c r="G311" s="6"/>
      <c r="H311" s="6"/>
      <c r="I311" s="6"/>
      <c r="J311" s="6"/>
      <c r="K311" s="6"/>
      <c r="L311" s="6"/>
      <c r="M311" s="6"/>
    </row>
    <row r="312" spans="2:13" x14ac:dyDescent="0.25">
      <c r="B312" s="6"/>
      <c r="C312" s="6"/>
      <c r="D312" s="6"/>
      <c r="E312" s="7"/>
      <c r="F312" s="6"/>
      <c r="G312" s="6"/>
      <c r="H312" s="6"/>
      <c r="I312" s="6"/>
      <c r="J312" s="6"/>
      <c r="K312" s="6"/>
      <c r="L312" s="6"/>
      <c r="M312" s="6"/>
    </row>
    <row r="313" spans="2:13" x14ac:dyDescent="0.25">
      <c r="B313" s="6"/>
      <c r="C313" s="6"/>
      <c r="D313" s="6"/>
      <c r="E313" s="7"/>
      <c r="F313" s="6"/>
      <c r="G313" s="6"/>
      <c r="H313" s="6"/>
      <c r="I313" s="6"/>
      <c r="J313" s="6"/>
      <c r="K313" s="6"/>
      <c r="L313" s="6"/>
      <c r="M313" s="6"/>
    </row>
    <row r="314" spans="2:13" x14ac:dyDescent="0.25">
      <c r="B314" s="6"/>
      <c r="C314" s="6"/>
      <c r="D314" s="6"/>
      <c r="E314" s="7"/>
      <c r="F314" s="6"/>
      <c r="G314" s="6"/>
      <c r="H314" s="6"/>
      <c r="I314" s="6"/>
      <c r="J314" s="6"/>
      <c r="K314" s="6"/>
      <c r="L314" s="6"/>
      <c r="M314" s="6"/>
    </row>
    <row r="315" spans="2:13" x14ac:dyDescent="0.25">
      <c r="B315" s="6"/>
      <c r="C315" s="6"/>
      <c r="D315" s="6"/>
      <c r="E315" s="7"/>
      <c r="F315" s="6"/>
      <c r="G315" s="6"/>
      <c r="H315" s="6"/>
      <c r="I315" s="6"/>
      <c r="J315" s="6"/>
      <c r="K315" s="6"/>
      <c r="L315" s="6"/>
      <c r="M315" s="6"/>
    </row>
    <row r="316" spans="2:13" x14ac:dyDescent="0.25">
      <c r="B316" s="6"/>
      <c r="C316" s="6"/>
      <c r="D316" s="6"/>
      <c r="E316" s="7"/>
      <c r="F316" s="6"/>
      <c r="G316" s="6"/>
      <c r="H316" s="6"/>
      <c r="I316" s="6"/>
      <c r="J316" s="6"/>
      <c r="K316" s="6"/>
      <c r="L316" s="6"/>
      <c r="M316" s="6"/>
    </row>
    <row r="317" spans="2:13" x14ac:dyDescent="0.25">
      <c r="B317" s="6"/>
      <c r="C317" s="6"/>
      <c r="D317" s="6"/>
      <c r="E317" s="7"/>
      <c r="F317" s="6"/>
      <c r="G317" s="6"/>
      <c r="H317" s="6"/>
      <c r="I317" s="6"/>
      <c r="J317" s="6"/>
      <c r="K317" s="6"/>
      <c r="L317" s="6"/>
      <c r="M317" s="6"/>
    </row>
    <row r="318" spans="2:13" x14ac:dyDescent="0.25">
      <c r="B318" s="6"/>
      <c r="C318" s="6"/>
      <c r="D318" s="6"/>
      <c r="E318" s="7"/>
      <c r="F318" s="6"/>
      <c r="G318" s="6"/>
      <c r="H318" s="6"/>
      <c r="I318" s="6"/>
      <c r="J318" s="6"/>
      <c r="K318" s="6"/>
      <c r="L318" s="6"/>
      <c r="M318" s="6"/>
    </row>
    <row r="319" spans="2:13" x14ac:dyDescent="0.25">
      <c r="B319" s="6"/>
      <c r="C319" s="6"/>
      <c r="D319" s="6"/>
      <c r="E319" s="7"/>
      <c r="F319" s="6"/>
      <c r="G319" s="6"/>
      <c r="H319" s="6"/>
      <c r="I319" s="6"/>
      <c r="J319" s="6"/>
      <c r="K319" s="6"/>
      <c r="L319" s="6"/>
      <c r="M319" s="6"/>
    </row>
    <row r="320" spans="2:13" x14ac:dyDescent="0.25">
      <c r="B320" s="6"/>
      <c r="C320" s="6"/>
      <c r="D320" s="6"/>
      <c r="E320" s="7"/>
      <c r="F320" s="6"/>
      <c r="G320" s="6"/>
      <c r="H320" s="6"/>
      <c r="I320" s="6"/>
      <c r="J320" s="6"/>
      <c r="K320" s="6"/>
      <c r="L320" s="6"/>
      <c r="M320" s="6"/>
    </row>
    <row r="321" spans="2:13" x14ac:dyDescent="0.25">
      <c r="B321" s="6"/>
      <c r="C321" s="6"/>
      <c r="D321" s="6"/>
      <c r="E321" s="7"/>
      <c r="F321" s="6"/>
      <c r="G321" s="6"/>
      <c r="H321" s="6"/>
      <c r="I321" s="6"/>
      <c r="J321" s="6"/>
      <c r="K321" s="6"/>
      <c r="L321" s="6"/>
      <c r="M321" s="6"/>
    </row>
    <row r="322" spans="2:13" x14ac:dyDescent="0.25">
      <c r="B322" s="6"/>
      <c r="C322" s="6"/>
      <c r="D322" s="6"/>
      <c r="E322" s="7"/>
      <c r="F322" s="6"/>
      <c r="G322" s="6"/>
      <c r="H322" s="6"/>
      <c r="I322" s="6"/>
      <c r="J322" s="6"/>
      <c r="K322" s="6"/>
      <c r="L322" s="6"/>
      <c r="M322" s="6"/>
    </row>
    <row r="323" spans="2:13" x14ac:dyDescent="0.25">
      <c r="B323" s="6"/>
      <c r="C323" s="6"/>
      <c r="D323" s="6"/>
      <c r="E323" s="7"/>
      <c r="F323" s="6"/>
      <c r="G323" s="6"/>
      <c r="H323" s="6"/>
      <c r="I323" s="6"/>
      <c r="J323" s="6"/>
      <c r="K323" s="6"/>
      <c r="L323" s="6"/>
      <c r="M323" s="6"/>
    </row>
    <row r="324" spans="2:13" x14ac:dyDescent="0.25">
      <c r="B324" s="6"/>
      <c r="C324" s="6"/>
      <c r="D324" s="6"/>
      <c r="E324" s="7"/>
      <c r="F324" s="6"/>
      <c r="G324" s="6"/>
      <c r="H324" s="6"/>
      <c r="I324" s="6"/>
      <c r="J324" s="6"/>
      <c r="K324" s="6"/>
      <c r="L324" s="6"/>
      <c r="M324" s="6"/>
    </row>
    <row r="325" spans="2:13" x14ac:dyDescent="0.25">
      <c r="B325" s="6"/>
      <c r="C325" s="6"/>
      <c r="D325" s="6"/>
      <c r="E325" s="7"/>
      <c r="F325" s="6"/>
      <c r="G325" s="6"/>
      <c r="H325" s="6"/>
      <c r="I325" s="6"/>
      <c r="J325" s="6"/>
      <c r="K325" s="6"/>
      <c r="L325" s="6"/>
      <c r="M325" s="6"/>
    </row>
    <row r="326" spans="2:13" x14ac:dyDescent="0.25">
      <c r="B326" s="6"/>
      <c r="C326" s="6"/>
      <c r="D326" s="6"/>
      <c r="E326" s="7"/>
      <c r="F326" s="6"/>
      <c r="G326" s="6"/>
      <c r="H326" s="6"/>
      <c r="I326" s="6"/>
      <c r="J326" s="6"/>
      <c r="K326" s="6"/>
      <c r="L326" s="6"/>
      <c r="M326" s="6"/>
    </row>
    <row r="327" spans="2:13" x14ac:dyDescent="0.25">
      <c r="B327" s="6"/>
      <c r="C327" s="6"/>
      <c r="D327" s="6"/>
      <c r="E327" s="7"/>
      <c r="F327" s="6"/>
      <c r="G327" s="6"/>
      <c r="H327" s="6"/>
      <c r="I327" s="6"/>
      <c r="J327" s="6"/>
      <c r="K327" s="6"/>
      <c r="L327" s="6"/>
      <c r="M327" s="6"/>
    </row>
    <row r="328" spans="2:13" x14ac:dyDescent="0.25">
      <c r="B328" s="6"/>
      <c r="C328" s="6"/>
      <c r="D328" s="6"/>
      <c r="E328" s="7"/>
      <c r="F328" s="6"/>
      <c r="G328" s="6"/>
      <c r="H328" s="6"/>
      <c r="I328" s="6"/>
      <c r="J328" s="6"/>
      <c r="K328" s="6"/>
      <c r="L328" s="6"/>
      <c r="M328" s="6"/>
    </row>
    <row r="329" spans="2:13" x14ac:dyDescent="0.25">
      <c r="B329" s="6"/>
      <c r="C329" s="6"/>
      <c r="D329" s="6"/>
      <c r="E329" s="7"/>
      <c r="F329" s="6"/>
      <c r="G329" s="6"/>
      <c r="H329" s="6"/>
      <c r="I329" s="6"/>
      <c r="J329" s="6"/>
      <c r="K329" s="6"/>
      <c r="L329" s="6"/>
      <c r="M329" s="6"/>
    </row>
    <row r="330" spans="2:13" x14ac:dyDescent="0.25">
      <c r="B330" s="6"/>
      <c r="C330" s="6"/>
      <c r="D330" s="6"/>
      <c r="E330" s="7"/>
      <c r="F330" s="6"/>
      <c r="G330" s="6"/>
      <c r="H330" s="6"/>
      <c r="I330" s="6"/>
      <c r="J330" s="6"/>
      <c r="K330" s="6"/>
      <c r="L330" s="6"/>
      <c r="M330" s="6"/>
    </row>
    <row r="331" spans="2:13" x14ac:dyDescent="0.25">
      <c r="B331" s="6"/>
      <c r="C331" s="6"/>
      <c r="D331" s="6"/>
      <c r="E331" s="7"/>
      <c r="F331" s="6"/>
      <c r="G331" s="6"/>
      <c r="H331" s="6"/>
      <c r="I331" s="6"/>
      <c r="J331" s="6"/>
      <c r="K331" s="6"/>
      <c r="L331" s="6"/>
      <c r="M331" s="6"/>
    </row>
    <row r="332" spans="2:13" x14ac:dyDescent="0.25">
      <c r="B332" s="6"/>
      <c r="C332" s="6"/>
      <c r="D332" s="6"/>
      <c r="E332" s="7"/>
      <c r="F332" s="6"/>
      <c r="G332" s="6"/>
      <c r="H332" s="6"/>
      <c r="I332" s="6"/>
      <c r="J332" s="6"/>
      <c r="K332" s="6"/>
      <c r="L332" s="6"/>
      <c r="M332" s="6"/>
    </row>
    <row r="333" spans="2:13" x14ac:dyDescent="0.25">
      <c r="B333" s="6"/>
      <c r="C333" s="6"/>
      <c r="D333" s="6"/>
      <c r="E333" s="7"/>
      <c r="F333" s="6"/>
      <c r="G333" s="6"/>
      <c r="H333" s="6"/>
      <c r="I333" s="6"/>
      <c r="J333" s="6"/>
      <c r="K333" s="6"/>
      <c r="L333" s="6"/>
      <c r="M333" s="6"/>
    </row>
    <row r="334" spans="2:13" x14ac:dyDescent="0.25">
      <c r="B334" s="6"/>
      <c r="C334" s="6"/>
      <c r="D334" s="6"/>
      <c r="E334" s="7"/>
      <c r="F334" s="6"/>
      <c r="G334" s="6"/>
      <c r="H334" s="6"/>
      <c r="I334" s="6"/>
      <c r="J334" s="6"/>
      <c r="K334" s="6"/>
      <c r="L334" s="6"/>
      <c r="M334" s="6"/>
    </row>
    <row r="335" spans="2:13" x14ac:dyDescent="0.25">
      <c r="B335" s="6"/>
      <c r="C335" s="6"/>
      <c r="D335" s="6"/>
      <c r="E335" s="7"/>
      <c r="F335" s="6"/>
      <c r="G335" s="6"/>
      <c r="H335" s="6"/>
      <c r="I335" s="6"/>
      <c r="J335" s="6"/>
      <c r="K335" s="6"/>
      <c r="L335" s="6"/>
      <c r="M335" s="6"/>
    </row>
    <row r="336" spans="2:13" x14ac:dyDescent="0.25">
      <c r="B336" s="6"/>
      <c r="C336" s="6"/>
      <c r="D336" s="6"/>
      <c r="E336" s="7"/>
      <c r="F336" s="6"/>
      <c r="G336" s="6"/>
      <c r="H336" s="6"/>
      <c r="I336" s="6"/>
      <c r="J336" s="6"/>
      <c r="K336" s="6"/>
      <c r="L336" s="6"/>
      <c r="M336" s="6"/>
    </row>
    <row r="337" spans="2:13" x14ac:dyDescent="0.25">
      <c r="B337" s="6"/>
      <c r="C337" s="6"/>
      <c r="D337" s="6"/>
      <c r="E337" s="7"/>
      <c r="F337" s="6"/>
      <c r="G337" s="6"/>
      <c r="H337" s="6"/>
      <c r="I337" s="6"/>
      <c r="J337" s="6"/>
      <c r="K337" s="6"/>
      <c r="L337" s="6"/>
      <c r="M337" s="6"/>
    </row>
    <row r="338" spans="2:13" x14ac:dyDescent="0.25">
      <c r="B338" s="6"/>
      <c r="C338" s="6"/>
      <c r="D338" s="6"/>
      <c r="E338" s="7"/>
      <c r="F338" s="6"/>
      <c r="G338" s="6"/>
      <c r="H338" s="6"/>
      <c r="I338" s="6"/>
      <c r="J338" s="6"/>
      <c r="K338" s="6"/>
      <c r="L338" s="6"/>
      <c r="M338" s="6"/>
    </row>
    <row r="339" spans="2:13" x14ac:dyDescent="0.25">
      <c r="B339" s="6"/>
      <c r="C339" s="6"/>
      <c r="D339" s="6"/>
      <c r="E339" s="7"/>
      <c r="F339" s="6"/>
      <c r="G339" s="6"/>
      <c r="H339" s="6"/>
      <c r="I339" s="6"/>
      <c r="J339" s="6"/>
      <c r="K339" s="6"/>
      <c r="L339" s="6"/>
      <c r="M339" s="6"/>
    </row>
    <row r="340" spans="2:13" x14ac:dyDescent="0.25">
      <c r="B340" s="6"/>
      <c r="C340" s="6"/>
      <c r="D340" s="6"/>
      <c r="E340" s="7"/>
      <c r="F340" s="6"/>
      <c r="G340" s="6"/>
      <c r="H340" s="6"/>
      <c r="I340" s="6"/>
      <c r="J340" s="6"/>
      <c r="K340" s="6"/>
      <c r="L340" s="6"/>
      <c r="M340" s="6"/>
    </row>
    <row r="341" spans="2:13" x14ac:dyDescent="0.25">
      <c r="B341" s="6"/>
      <c r="C341" s="6"/>
      <c r="D341" s="6"/>
      <c r="E341" s="7"/>
      <c r="F341" s="6"/>
      <c r="G341" s="6"/>
      <c r="H341" s="6"/>
      <c r="I341" s="6"/>
      <c r="J341" s="6"/>
      <c r="K341" s="6"/>
      <c r="L341" s="6"/>
      <c r="M341" s="6"/>
    </row>
    <row r="342" spans="2:13" x14ac:dyDescent="0.25">
      <c r="B342" s="6"/>
      <c r="C342" s="6"/>
      <c r="D342" s="6"/>
      <c r="E342" s="7"/>
      <c r="F342" s="6"/>
      <c r="G342" s="6"/>
      <c r="H342" s="6"/>
      <c r="I342" s="6"/>
      <c r="J342" s="6"/>
      <c r="K342" s="6"/>
      <c r="L342" s="6"/>
      <c r="M342" s="6"/>
    </row>
    <row r="343" spans="2:13" x14ac:dyDescent="0.25">
      <c r="B343" s="6"/>
      <c r="C343" s="6"/>
      <c r="D343" s="6"/>
      <c r="E343" s="7"/>
      <c r="F343" s="6"/>
      <c r="G343" s="6"/>
      <c r="H343" s="6"/>
      <c r="I343" s="6"/>
      <c r="J343" s="6"/>
      <c r="K343" s="6"/>
      <c r="L343" s="6"/>
      <c r="M343" s="6"/>
    </row>
    <row r="344" spans="2:13" x14ac:dyDescent="0.25">
      <c r="B344" s="6"/>
      <c r="C344" s="6"/>
      <c r="D344" s="6"/>
      <c r="E344" s="7"/>
      <c r="F344" s="6"/>
      <c r="G344" s="6"/>
      <c r="H344" s="6"/>
      <c r="I344" s="6"/>
      <c r="J344" s="6"/>
      <c r="K344" s="6"/>
      <c r="L344" s="6"/>
      <c r="M344" s="6"/>
    </row>
    <row r="345" spans="2:13" x14ac:dyDescent="0.25">
      <c r="B345" s="6"/>
      <c r="C345" s="6"/>
      <c r="D345" s="6"/>
      <c r="E345" s="7"/>
      <c r="F345" s="6"/>
      <c r="G345" s="6"/>
      <c r="H345" s="6"/>
      <c r="I345" s="6"/>
      <c r="J345" s="6"/>
      <c r="K345" s="6"/>
      <c r="L345" s="6"/>
      <c r="M345" s="6"/>
    </row>
    <row r="346" spans="2:13" x14ac:dyDescent="0.25">
      <c r="B346" s="6"/>
      <c r="C346" s="6"/>
      <c r="D346" s="6"/>
      <c r="E346" s="7"/>
      <c r="F346" s="6"/>
      <c r="G346" s="6"/>
      <c r="H346" s="6"/>
      <c r="I346" s="6"/>
      <c r="J346" s="6"/>
      <c r="K346" s="6"/>
      <c r="L346" s="6"/>
      <c r="M346" s="6"/>
    </row>
    <row r="347" spans="2:13" x14ac:dyDescent="0.25">
      <c r="B347" s="6"/>
      <c r="C347" s="6"/>
      <c r="D347" s="6"/>
      <c r="E347" s="7"/>
      <c r="F347" s="6"/>
      <c r="G347" s="6"/>
      <c r="H347" s="6"/>
      <c r="I347" s="6"/>
      <c r="J347" s="6"/>
      <c r="K347" s="6"/>
      <c r="L347" s="6"/>
      <c r="M347" s="6"/>
    </row>
    <row r="348" spans="2:13" x14ac:dyDescent="0.25">
      <c r="B348" s="6"/>
      <c r="C348" s="6"/>
      <c r="D348" s="6"/>
      <c r="E348" s="7"/>
      <c r="F348" s="6"/>
      <c r="G348" s="6"/>
      <c r="H348" s="6"/>
      <c r="I348" s="6"/>
      <c r="J348" s="6"/>
      <c r="K348" s="6"/>
      <c r="L348" s="6"/>
      <c r="M348" s="6"/>
    </row>
    <row r="349" spans="2:13" x14ac:dyDescent="0.25">
      <c r="B349" s="6"/>
      <c r="C349" s="6"/>
      <c r="D349" s="6"/>
      <c r="E349" s="7"/>
      <c r="F349" s="6"/>
      <c r="G349" s="6"/>
      <c r="H349" s="6"/>
      <c r="I349" s="6"/>
      <c r="J349" s="6"/>
      <c r="K349" s="6"/>
      <c r="L349" s="6"/>
      <c r="M349" s="6"/>
    </row>
    <row r="350" spans="2:13" x14ac:dyDescent="0.25">
      <c r="B350" s="6"/>
      <c r="C350" s="6"/>
      <c r="D350" s="6"/>
      <c r="E350" s="7"/>
      <c r="F350" s="6"/>
      <c r="G350" s="6"/>
      <c r="H350" s="6"/>
      <c r="I350" s="6"/>
      <c r="J350" s="6"/>
      <c r="K350" s="6"/>
      <c r="L350" s="6"/>
      <c r="M350" s="6"/>
    </row>
    <row r="351" spans="2:13" x14ac:dyDescent="0.25">
      <c r="B351" s="6"/>
      <c r="C351" s="6"/>
      <c r="D351" s="6"/>
      <c r="E351" s="7"/>
      <c r="F351" s="6"/>
      <c r="G351" s="6"/>
      <c r="H351" s="6"/>
      <c r="I351" s="6"/>
      <c r="J351" s="6"/>
      <c r="K351" s="6"/>
      <c r="L351" s="6"/>
      <c r="M351" s="6"/>
    </row>
    <row r="352" spans="2:13" x14ac:dyDescent="0.25">
      <c r="B352" s="6"/>
      <c r="C352" s="6"/>
      <c r="D352" s="6"/>
      <c r="E352" s="7"/>
      <c r="F352" s="6"/>
      <c r="G352" s="6"/>
      <c r="H352" s="6"/>
      <c r="I352" s="6"/>
      <c r="J352" s="6"/>
      <c r="K352" s="6"/>
      <c r="L352" s="6"/>
      <c r="M352" s="6"/>
    </row>
    <row r="353" spans="2:13" x14ac:dyDescent="0.25">
      <c r="B353" s="6"/>
      <c r="C353" s="6"/>
      <c r="D353" s="6"/>
      <c r="E353" s="7"/>
      <c r="F353" s="6"/>
      <c r="G353" s="6"/>
      <c r="H353" s="6"/>
      <c r="I353" s="6"/>
      <c r="J353" s="6"/>
      <c r="K353" s="6"/>
      <c r="L353" s="6"/>
      <c r="M353" s="6"/>
    </row>
    <row r="354" spans="2:13" x14ac:dyDescent="0.25">
      <c r="B354" s="6"/>
      <c r="C354" s="6"/>
      <c r="D354" s="6"/>
      <c r="E354" s="7"/>
      <c r="F354" s="6"/>
      <c r="G354" s="6"/>
      <c r="H354" s="6"/>
      <c r="I354" s="6"/>
      <c r="J354" s="6"/>
      <c r="K354" s="6"/>
      <c r="L354" s="6"/>
      <c r="M354" s="6"/>
    </row>
    <row r="355" spans="2:13" x14ac:dyDescent="0.25">
      <c r="B355" s="6"/>
      <c r="C355" s="6"/>
      <c r="D355" s="6"/>
      <c r="E355" s="7"/>
      <c r="F355" s="6"/>
      <c r="G355" s="6"/>
      <c r="H355" s="6"/>
      <c r="I355" s="6"/>
      <c r="J355" s="6"/>
      <c r="K355" s="6"/>
      <c r="L355" s="6"/>
      <c r="M355" s="6"/>
    </row>
    <row r="356" spans="2:13" x14ac:dyDescent="0.25">
      <c r="B356" s="6"/>
      <c r="C356" s="6"/>
      <c r="D356" s="6"/>
      <c r="E356" s="7"/>
      <c r="F356" s="6"/>
      <c r="G356" s="6"/>
      <c r="H356" s="6"/>
      <c r="I356" s="6"/>
      <c r="J356" s="6"/>
      <c r="K356" s="6"/>
      <c r="L356" s="6"/>
      <c r="M356" s="6"/>
    </row>
    <row r="357" spans="2:13" x14ac:dyDescent="0.25">
      <c r="B357" s="6"/>
      <c r="C357" s="6"/>
      <c r="D357" s="6"/>
      <c r="E357" s="7"/>
      <c r="F357" s="6"/>
      <c r="G357" s="6"/>
      <c r="H357" s="6"/>
      <c r="I357" s="6"/>
      <c r="J357" s="6"/>
      <c r="K357" s="6"/>
      <c r="L357" s="6"/>
      <c r="M357" s="6"/>
    </row>
    <row r="358" spans="2:13" x14ac:dyDescent="0.25">
      <c r="B358" s="6"/>
      <c r="C358" s="6"/>
      <c r="D358" s="6"/>
      <c r="E358" s="7"/>
      <c r="F358" s="6"/>
      <c r="G358" s="6"/>
      <c r="H358" s="6"/>
      <c r="I358" s="6"/>
      <c r="J358" s="6"/>
      <c r="K358" s="6"/>
      <c r="L358" s="6"/>
      <c r="M358" s="6"/>
    </row>
    <row r="359" spans="2:13" x14ac:dyDescent="0.25">
      <c r="B359" s="6"/>
      <c r="C359" s="6"/>
      <c r="D359" s="6"/>
      <c r="E359" s="7"/>
      <c r="F359" s="6"/>
      <c r="G359" s="6"/>
      <c r="H359" s="6"/>
      <c r="I359" s="6"/>
      <c r="J359" s="6"/>
      <c r="K359" s="6"/>
      <c r="L359" s="6"/>
      <c r="M359" s="6"/>
    </row>
    <row r="360" spans="2:13" x14ac:dyDescent="0.25">
      <c r="B360" s="6"/>
      <c r="C360" s="6"/>
      <c r="D360" s="6"/>
      <c r="E360" s="7"/>
      <c r="F360" s="6"/>
      <c r="G360" s="6"/>
      <c r="H360" s="6"/>
      <c r="I360" s="6"/>
      <c r="J360" s="6"/>
      <c r="K360" s="6"/>
      <c r="L360" s="6"/>
      <c r="M360" s="6"/>
    </row>
    <row r="361" spans="2:13" x14ac:dyDescent="0.25">
      <c r="B361" s="6"/>
      <c r="C361" s="6"/>
      <c r="D361" s="6"/>
      <c r="E361" s="7"/>
      <c r="F361" s="6"/>
      <c r="G361" s="6"/>
      <c r="H361" s="6"/>
      <c r="I361" s="6"/>
      <c r="J361" s="6"/>
      <c r="K361" s="6"/>
      <c r="L361" s="6"/>
      <c r="M361" s="6"/>
    </row>
    <row r="362" spans="2:13" x14ac:dyDescent="0.25">
      <c r="B362" s="6"/>
      <c r="C362" s="6"/>
      <c r="D362" s="6"/>
      <c r="E362" s="7"/>
      <c r="F362" s="6"/>
      <c r="G362" s="6"/>
      <c r="H362" s="6"/>
      <c r="I362" s="6"/>
      <c r="J362" s="6"/>
      <c r="K362" s="6"/>
      <c r="L362" s="6"/>
      <c r="M362" s="6"/>
    </row>
    <row r="363" spans="2:13" x14ac:dyDescent="0.25">
      <c r="B363" s="6"/>
      <c r="C363" s="6"/>
      <c r="D363" s="6"/>
      <c r="E363" s="7"/>
      <c r="F363" s="6"/>
      <c r="G363" s="6"/>
      <c r="H363" s="6"/>
      <c r="I363" s="6"/>
      <c r="J363" s="6"/>
      <c r="K363" s="6"/>
      <c r="L363" s="6"/>
      <c r="M363" s="6"/>
    </row>
    <row r="364" spans="2:13" x14ac:dyDescent="0.25">
      <c r="B364" s="6"/>
      <c r="C364" s="6"/>
      <c r="D364" s="6"/>
      <c r="E364" s="7"/>
      <c r="F364" s="6"/>
      <c r="G364" s="6"/>
      <c r="H364" s="6"/>
      <c r="I364" s="6"/>
      <c r="J364" s="6"/>
      <c r="K364" s="6"/>
      <c r="L364" s="6"/>
      <c r="M364" s="6"/>
    </row>
    <row r="365" spans="2:13" x14ac:dyDescent="0.25">
      <c r="B365" s="6"/>
      <c r="C365" s="6"/>
      <c r="D365" s="6"/>
      <c r="E365" s="7"/>
      <c r="F365" s="6"/>
      <c r="G365" s="6"/>
      <c r="H365" s="6"/>
      <c r="I365" s="6"/>
      <c r="J365" s="6"/>
      <c r="K365" s="6"/>
      <c r="L365" s="6"/>
      <c r="M365" s="6"/>
    </row>
    <row r="366" spans="2:13" x14ac:dyDescent="0.25">
      <c r="B366" s="6"/>
      <c r="C366" s="6"/>
      <c r="D366" s="6"/>
      <c r="E366" s="7"/>
      <c r="F366" s="6"/>
      <c r="G366" s="6"/>
      <c r="H366" s="6"/>
      <c r="I366" s="6"/>
      <c r="J366" s="6"/>
      <c r="K366" s="6"/>
      <c r="L366" s="6"/>
      <c r="M366" s="6"/>
    </row>
    <row r="367" spans="2:13" x14ac:dyDescent="0.25">
      <c r="B367" s="6"/>
      <c r="C367" s="6"/>
      <c r="D367" s="6"/>
      <c r="E367" s="7"/>
      <c r="F367" s="6"/>
      <c r="G367" s="6"/>
      <c r="H367" s="6"/>
      <c r="I367" s="6"/>
      <c r="J367" s="6"/>
      <c r="K367" s="6"/>
      <c r="L367" s="6"/>
      <c r="M367" s="6"/>
    </row>
    <row r="368" spans="2:13" x14ac:dyDescent="0.25">
      <c r="B368" s="6"/>
      <c r="C368" s="6"/>
      <c r="D368" s="6"/>
      <c r="E368" s="7"/>
      <c r="F368" s="6"/>
      <c r="G368" s="6"/>
      <c r="H368" s="6"/>
      <c r="I368" s="6"/>
      <c r="J368" s="6"/>
      <c r="K368" s="6"/>
      <c r="L368" s="6"/>
      <c r="M368" s="6"/>
    </row>
    <row r="369" spans="2:13" x14ac:dyDescent="0.25">
      <c r="B369" s="6"/>
      <c r="C369" s="6"/>
      <c r="D369" s="6"/>
      <c r="E369" s="7"/>
      <c r="F369" s="6"/>
      <c r="G369" s="6"/>
      <c r="H369" s="6"/>
      <c r="I369" s="6"/>
      <c r="J369" s="6"/>
      <c r="K369" s="6"/>
      <c r="L369" s="6"/>
      <c r="M369" s="6"/>
    </row>
    <row r="370" spans="2:13" x14ac:dyDescent="0.25">
      <c r="B370" s="6"/>
      <c r="C370" s="6"/>
      <c r="D370" s="6"/>
      <c r="E370" s="7"/>
      <c r="F370" s="6"/>
      <c r="G370" s="6"/>
      <c r="H370" s="6"/>
      <c r="I370" s="6"/>
      <c r="J370" s="6"/>
      <c r="K370" s="6"/>
      <c r="L370" s="6"/>
      <c r="M370" s="6"/>
    </row>
    <row r="371" spans="2:13" x14ac:dyDescent="0.25">
      <c r="B371" s="6"/>
      <c r="C371" s="6"/>
      <c r="D371" s="6"/>
      <c r="E371" s="7"/>
      <c r="F371" s="6"/>
      <c r="G371" s="6"/>
      <c r="H371" s="6"/>
      <c r="I371" s="6"/>
      <c r="J371" s="6"/>
      <c r="K371" s="6"/>
      <c r="L371" s="6"/>
      <c r="M371" s="6"/>
    </row>
    <row r="372" spans="2:13" x14ac:dyDescent="0.25">
      <c r="B372" s="6"/>
      <c r="C372" s="6"/>
      <c r="D372" s="6"/>
      <c r="E372" s="7"/>
      <c r="F372" s="6"/>
      <c r="G372" s="6"/>
      <c r="H372" s="6"/>
      <c r="I372" s="6"/>
      <c r="J372" s="6"/>
      <c r="K372" s="6"/>
      <c r="L372" s="6"/>
      <c r="M372" s="6"/>
    </row>
    <row r="373" spans="2:13" x14ac:dyDescent="0.25">
      <c r="B373" s="6"/>
      <c r="C373" s="6"/>
      <c r="D373" s="6"/>
      <c r="E373" s="7"/>
      <c r="F373" s="6"/>
      <c r="G373" s="6"/>
      <c r="H373" s="6"/>
      <c r="I373" s="6"/>
      <c r="J373" s="6"/>
      <c r="K373" s="6"/>
      <c r="L373" s="6"/>
      <c r="M373" s="6"/>
    </row>
    <row r="374" spans="2:13" x14ac:dyDescent="0.25">
      <c r="B374" s="6"/>
      <c r="C374" s="6"/>
      <c r="D374" s="6"/>
      <c r="E374" s="7"/>
      <c r="F374" s="6"/>
      <c r="G374" s="6"/>
      <c r="H374" s="6"/>
      <c r="I374" s="6"/>
      <c r="J374" s="6"/>
      <c r="K374" s="6"/>
      <c r="L374" s="6"/>
      <c r="M374" s="6"/>
    </row>
    <row r="375" spans="2:13" x14ac:dyDescent="0.25">
      <c r="B375" s="6"/>
      <c r="C375" s="6"/>
      <c r="D375" s="6"/>
      <c r="E375" s="7"/>
      <c r="F375" s="6"/>
      <c r="G375" s="6"/>
      <c r="H375" s="6"/>
      <c r="I375" s="6"/>
      <c r="J375" s="6"/>
      <c r="K375" s="6"/>
      <c r="L375" s="6"/>
      <c r="M375" s="6"/>
    </row>
    <row r="376" spans="2:13" x14ac:dyDescent="0.25">
      <c r="B376" s="6"/>
      <c r="C376" s="6"/>
      <c r="D376" s="6"/>
      <c r="E376" s="7"/>
      <c r="F376" s="6"/>
      <c r="G376" s="6"/>
      <c r="H376" s="6"/>
      <c r="I376" s="6"/>
      <c r="J376" s="6"/>
      <c r="K376" s="6"/>
      <c r="L376" s="6"/>
      <c r="M376" s="6"/>
    </row>
    <row r="377" spans="2:13" x14ac:dyDescent="0.25">
      <c r="B377" s="6"/>
      <c r="C377" s="6"/>
      <c r="D377" s="6"/>
      <c r="E377" s="7"/>
      <c r="F377" s="6"/>
      <c r="G377" s="6"/>
      <c r="H377" s="6"/>
      <c r="I377" s="6"/>
      <c r="J377" s="6"/>
      <c r="K377" s="6"/>
      <c r="L377" s="6"/>
      <c r="M377" s="6"/>
    </row>
    <row r="378" spans="2:13" x14ac:dyDescent="0.25">
      <c r="B378" s="6"/>
      <c r="C378" s="6"/>
      <c r="D378" s="6"/>
      <c r="E378" s="7"/>
      <c r="F378" s="6"/>
      <c r="G378" s="6"/>
      <c r="H378" s="6"/>
      <c r="I378" s="6"/>
      <c r="J378" s="6"/>
      <c r="K378" s="6"/>
      <c r="L378" s="6"/>
      <c r="M378" s="6"/>
    </row>
    <row r="379" spans="2:13" x14ac:dyDescent="0.25">
      <c r="B379" s="6"/>
      <c r="C379" s="6"/>
      <c r="D379" s="6"/>
      <c r="E379" s="7"/>
      <c r="F379" s="6"/>
      <c r="G379" s="6"/>
      <c r="H379" s="6"/>
      <c r="I379" s="6"/>
      <c r="J379" s="6"/>
      <c r="K379" s="6"/>
      <c r="L379" s="6"/>
      <c r="M379" s="6"/>
    </row>
    <row r="380" spans="2:13" x14ac:dyDescent="0.25">
      <c r="B380" s="6"/>
      <c r="C380" s="6"/>
      <c r="D380" s="6"/>
      <c r="E380" s="7"/>
      <c r="F380" s="6"/>
      <c r="G380" s="6"/>
      <c r="H380" s="6"/>
      <c r="I380" s="6"/>
      <c r="J380" s="6"/>
      <c r="K380" s="6"/>
      <c r="L380" s="6"/>
      <c r="M380" s="6"/>
    </row>
    <row r="381" spans="2:13" x14ac:dyDescent="0.25">
      <c r="B381" s="6"/>
      <c r="C381" s="6"/>
      <c r="D381" s="6"/>
      <c r="E381" s="7"/>
      <c r="F381" s="6"/>
      <c r="G381" s="6"/>
      <c r="H381" s="6"/>
      <c r="I381" s="6"/>
      <c r="J381" s="6"/>
      <c r="K381" s="6"/>
      <c r="L381" s="6"/>
      <c r="M381" s="6"/>
    </row>
    <row r="382" spans="2:13" x14ac:dyDescent="0.25">
      <c r="B382" s="6"/>
      <c r="C382" s="6"/>
      <c r="D382" s="6"/>
      <c r="E382" s="7"/>
      <c r="F382" s="6"/>
      <c r="G382" s="6"/>
      <c r="H382" s="6"/>
      <c r="I382" s="6"/>
      <c r="J382" s="6"/>
      <c r="K382" s="6"/>
      <c r="L382" s="6"/>
      <c r="M382" s="6"/>
    </row>
    <row r="383" spans="2:13" x14ac:dyDescent="0.25">
      <c r="B383" s="6"/>
      <c r="C383" s="6"/>
      <c r="D383" s="6"/>
      <c r="E383" s="7"/>
      <c r="F383" s="6"/>
      <c r="G383" s="6"/>
      <c r="H383" s="6"/>
      <c r="I383" s="6"/>
      <c r="J383" s="6"/>
      <c r="K383" s="6"/>
      <c r="L383" s="6"/>
      <c r="M383" s="6"/>
    </row>
    <row r="384" spans="2:13" x14ac:dyDescent="0.25">
      <c r="B384" s="6"/>
      <c r="C384" s="6"/>
      <c r="D384" s="6"/>
      <c r="E384" s="7"/>
      <c r="F384" s="6"/>
      <c r="G384" s="6"/>
      <c r="H384" s="6"/>
      <c r="I384" s="6"/>
      <c r="J384" s="6"/>
      <c r="K384" s="6"/>
      <c r="L384" s="6"/>
      <c r="M384" s="6"/>
    </row>
    <row r="385" spans="2:13" x14ac:dyDescent="0.25">
      <c r="B385" s="6"/>
      <c r="C385" s="6"/>
      <c r="D385" s="6"/>
      <c r="E385" s="7"/>
      <c r="F385" s="6"/>
      <c r="G385" s="6"/>
      <c r="H385" s="6"/>
      <c r="I385" s="6"/>
      <c r="J385" s="6"/>
      <c r="K385" s="6"/>
      <c r="L385" s="6"/>
      <c r="M385" s="6"/>
    </row>
    <row r="386" spans="2:13" x14ac:dyDescent="0.25">
      <c r="B386" s="6"/>
      <c r="C386" s="6"/>
      <c r="D386" s="6"/>
      <c r="E386" s="7"/>
      <c r="F386" s="6"/>
      <c r="G386" s="6"/>
      <c r="H386" s="6"/>
      <c r="I386" s="6"/>
      <c r="J386" s="6"/>
      <c r="K386" s="6"/>
      <c r="L386" s="6"/>
      <c r="M386" s="6"/>
    </row>
    <row r="387" spans="2:13" x14ac:dyDescent="0.25">
      <c r="B387" s="6"/>
      <c r="C387" s="6"/>
      <c r="D387" s="6"/>
      <c r="E387" s="7"/>
      <c r="F387" s="6"/>
      <c r="G387" s="6"/>
      <c r="H387" s="6"/>
      <c r="I387" s="6"/>
      <c r="J387" s="6"/>
      <c r="K387" s="6"/>
      <c r="L387" s="6"/>
      <c r="M387" s="6"/>
    </row>
    <row r="388" spans="2:13" x14ac:dyDescent="0.25">
      <c r="B388" s="6"/>
      <c r="C388" s="6"/>
      <c r="D388" s="6"/>
      <c r="E388" s="7"/>
      <c r="F388" s="6"/>
      <c r="G388" s="6"/>
      <c r="H388" s="6"/>
      <c r="I388" s="6"/>
      <c r="J388" s="6"/>
      <c r="K388" s="6"/>
      <c r="L388" s="6"/>
      <c r="M388" s="6"/>
    </row>
    <row r="389" spans="2:13" x14ac:dyDescent="0.25">
      <c r="B389" s="6"/>
      <c r="C389" s="6"/>
      <c r="D389" s="6"/>
      <c r="E389" s="7"/>
      <c r="F389" s="6"/>
      <c r="G389" s="6"/>
      <c r="H389" s="6"/>
      <c r="I389" s="6"/>
      <c r="J389" s="6"/>
      <c r="K389" s="6"/>
      <c r="L389" s="6"/>
      <c r="M389" s="6"/>
    </row>
    <row r="390" spans="2:13" x14ac:dyDescent="0.25">
      <c r="B390" s="6"/>
      <c r="C390" s="6"/>
      <c r="D390" s="6"/>
      <c r="E390" s="7"/>
      <c r="F390" s="6"/>
      <c r="G390" s="6"/>
      <c r="H390" s="6"/>
      <c r="I390" s="6"/>
      <c r="J390" s="6"/>
      <c r="K390" s="6"/>
      <c r="L390" s="6"/>
      <c r="M390" s="6"/>
    </row>
    <row r="391" spans="2:13" x14ac:dyDescent="0.25">
      <c r="B391" s="6"/>
      <c r="C391" s="6"/>
      <c r="D391" s="6"/>
      <c r="E391" s="7"/>
      <c r="F391" s="6"/>
      <c r="G391" s="6"/>
      <c r="H391" s="6"/>
      <c r="I391" s="6"/>
      <c r="J391" s="6"/>
      <c r="K391" s="6"/>
      <c r="L391" s="6"/>
      <c r="M391" s="6"/>
    </row>
    <row r="392" spans="2:13" x14ac:dyDescent="0.25">
      <c r="B392" s="6"/>
      <c r="C392" s="6"/>
      <c r="D392" s="6"/>
      <c r="E392" s="7"/>
      <c r="F392" s="6"/>
      <c r="G392" s="6"/>
      <c r="H392" s="6"/>
      <c r="I392" s="6"/>
      <c r="J392" s="6"/>
      <c r="K392" s="6"/>
      <c r="L392" s="6"/>
      <c r="M392" s="6"/>
    </row>
    <row r="393" spans="2:13" x14ac:dyDescent="0.25">
      <c r="B393" s="6"/>
      <c r="C393" s="6"/>
      <c r="D393" s="6"/>
      <c r="E393" s="7"/>
      <c r="F393" s="6"/>
      <c r="G393" s="6"/>
      <c r="H393" s="6"/>
      <c r="I393" s="6"/>
      <c r="J393" s="6"/>
      <c r="K393" s="6"/>
      <c r="L393" s="6"/>
      <c r="M393" s="6"/>
    </row>
    <row r="394" spans="2:13" x14ac:dyDescent="0.25">
      <c r="B394" s="6"/>
      <c r="C394" s="6"/>
      <c r="D394" s="6"/>
      <c r="E394" s="7"/>
      <c r="F394" s="6"/>
      <c r="G394" s="6"/>
      <c r="H394" s="6"/>
      <c r="I394" s="6"/>
      <c r="J394" s="6"/>
      <c r="K394" s="6"/>
      <c r="L394" s="6"/>
      <c r="M394" s="6"/>
    </row>
    <row r="395" spans="2:13" x14ac:dyDescent="0.25">
      <c r="B395" s="6"/>
      <c r="C395" s="6"/>
      <c r="D395" s="6"/>
      <c r="E395" s="7"/>
      <c r="F395" s="6"/>
      <c r="G395" s="6"/>
      <c r="H395" s="6"/>
      <c r="I395" s="6"/>
      <c r="J395" s="6"/>
      <c r="K395" s="6"/>
      <c r="L395" s="6"/>
      <c r="M395" s="6"/>
    </row>
    <row r="396" spans="2:13" x14ac:dyDescent="0.25">
      <c r="B396" s="6"/>
      <c r="C396" s="6"/>
      <c r="D396" s="6"/>
      <c r="E396" s="7"/>
      <c r="F396" s="6"/>
      <c r="G396" s="6"/>
      <c r="H396" s="6"/>
      <c r="I396" s="6"/>
      <c r="J396" s="6"/>
      <c r="K396" s="6"/>
      <c r="L396" s="6"/>
      <c r="M396" s="6"/>
    </row>
    <row r="397" spans="2:13" x14ac:dyDescent="0.25">
      <c r="B397" s="6"/>
      <c r="C397" s="6"/>
      <c r="D397" s="6"/>
      <c r="E397" s="7"/>
      <c r="F397" s="6"/>
      <c r="G397" s="6"/>
      <c r="H397" s="6"/>
      <c r="I397" s="6"/>
      <c r="J397" s="6"/>
      <c r="K397" s="6"/>
      <c r="L397" s="6"/>
      <c r="M397" s="6"/>
    </row>
    <row r="398" spans="2:13" x14ac:dyDescent="0.25">
      <c r="B398" s="6"/>
      <c r="C398" s="6"/>
      <c r="D398" s="6"/>
      <c r="E398" s="7"/>
      <c r="F398" s="6"/>
      <c r="G398" s="6"/>
      <c r="H398" s="6"/>
      <c r="I398" s="6"/>
      <c r="J398" s="6"/>
      <c r="K398" s="6"/>
      <c r="L398" s="6"/>
      <c r="M398" s="6"/>
    </row>
    <row r="399" spans="2:13" x14ac:dyDescent="0.25">
      <c r="B399" s="6"/>
      <c r="C399" s="6"/>
      <c r="D399" s="6"/>
      <c r="E399" s="7"/>
      <c r="F399" s="6"/>
      <c r="G399" s="6"/>
      <c r="H399" s="6"/>
      <c r="I399" s="6"/>
      <c r="J399" s="6"/>
      <c r="K399" s="6"/>
      <c r="L399" s="6"/>
      <c r="M399" s="6"/>
    </row>
    <row r="400" spans="2:13" x14ac:dyDescent="0.25">
      <c r="B400" s="6"/>
      <c r="C400" s="6"/>
      <c r="D400" s="6"/>
      <c r="E400" s="7"/>
      <c r="F400" s="6"/>
      <c r="G400" s="6"/>
      <c r="H400" s="6"/>
      <c r="I400" s="6"/>
      <c r="J400" s="6"/>
      <c r="K400" s="6"/>
      <c r="L400" s="6"/>
      <c r="M400" s="6"/>
    </row>
    <row r="401" spans="2:13" x14ac:dyDescent="0.25">
      <c r="B401" s="6"/>
      <c r="C401" s="6"/>
      <c r="D401" s="6"/>
      <c r="E401" s="7"/>
      <c r="F401" s="6"/>
      <c r="G401" s="6"/>
      <c r="H401" s="6"/>
      <c r="I401" s="6"/>
      <c r="J401" s="6"/>
      <c r="K401" s="6"/>
      <c r="L401" s="6"/>
      <c r="M401" s="6"/>
    </row>
    <row r="402" spans="2:13" x14ac:dyDescent="0.25">
      <c r="B402" s="6"/>
      <c r="C402" s="6"/>
      <c r="D402" s="6"/>
      <c r="E402" s="7"/>
      <c r="F402" s="6"/>
      <c r="G402" s="6"/>
      <c r="H402" s="6"/>
      <c r="I402" s="6"/>
      <c r="J402" s="6"/>
      <c r="K402" s="6"/>
      <c r="L402" s="6"/>
      <c r="M402" s="6"/>
    </row>
    <row r="403" spans="2:13" x14ac:dyDescent="0.25">
      <c r="B403" s="6"/>
      <c r="C403" s="6"/>
      <c r="D403" s="6"/>
      <c r="E403" s="7"/>
      <c r="F403" s="6"/>
      <c r="G403" s="6"/>
      <c r="H403" s="6"/>
      <c r="I403" s="6"/>
      <c r="J403" s="6"/>
      <c r="K403" s="6"/>
      <c r="L403" s="6"/>
      <c r="M403" s="6"/>
    </row>
    <row r="404" spans="2:13" x14ac:dyDescent="0.25">
      <c r="B404" s="6"/>
      <c r="C404" s="6"/>
      <c r="D404" s="6"/>
      <c r="E404" s="7"/>
      <c r="F404" s="6"/>
      <c r="G404" s="6"/>
      <c r="H404" s="6"/>
      <c r="I404" s="6"/>
      <c r="J404" s="6"/>
      <c r="K404" s="6"/>
      <c r="L404" s="6"/>
      <c r="M404" s="6"/>
    </row>
    <row r="405" spans="2:13" x14ac:dyDescent="0.25">
      <c r="B405" s="6"/>
      <c r="C405" s="6"/>
      <c r="D405" s="6"/>
      <c r="E405" s="7"/>
      <c r="F405" s="6"/>
      <c r="G405" s="6"/>
      <c r="H405" s="6"/>
      <c r="I405" s="6"/>
      <c r="J405" s="6"/>
      <c r="K405" s="6"/>
      <c r="L405" s="6"/>
      <c r="M405" s="6"/>
    </row>
    <row r="406" spans="2:13" x14ac:dyDescent="0.25">
      <c r="B406" s="6"/>
      <c r="C406" s="6"/>
      <c r="D406" s="6"/>
      <c r="E406" s="7"/>
      <c r="F406" s="6"/>
      <c r="G406" s="6"/>
      <c r="H406" s="6"/>
      <c r="I406" s="6"/>
      <c r="J406" s="6"/>
      <c r="K406" s="6"/>
      <c r="L406" s="6"/>
      <c r="M406" s="6"/>
    </row>
    <row r="407" spans="2:13" x14ac:dyDescent="0.25">
      <c r="B407" s="6"/>
      <c r="C407" s="6"/>
      <c r="D407" s="6"/>
      <c r="E407" s="7"/>
      <c r="F407" s="6"/>
      <c r="G407" s="6"/>
      <c r="H407" s="6"/>
      <c r="I407" s="6"/>
      <c r="J407" s="6"/>
      <c r="K407" s="6"/>
      <c r="L407" s="6"/>
      <c r="M407" s="6"/>
    </row>
    <row r="408" spans="2:13" x14ac:dyDescent="0.25">
      <c r="B408" s="6"/>
      <c r="C408" s="6"/>
      <c r="D408" s="6"/>
      <c r="E408" s="7"/>
      <c r="F408" s="6"/>
      <c r="G408" s="6"/>
      <c r="H408" s="6"/>
      <c r="I408" s="6"/>
      <c r="J408" s="6"/>
      <c r="K408" s="6"/>
      <c r="L408" s="6"/>
      <c r="M408" s="6"/>
    </row>
    <row r="409" spans="2:13" x14ac:dyDescent="0.25">
      <c r="B409" s="6"/>
      <c r="C409" s="6"/>
      <c r="D409" s="6"/>
      <c r="E409" s="7"/>
      <c r="F409" s="6"/>
      <c r="G409" s="6"/>
      <c r="H409" s="6"/>
      <c r="I409" s="6"/>
      <c r="J409" s="6"/>
      <c r="K409" s="6"/>
      <c r="L409" s="6"/>
      <c r="M409" s="6"/>
    </row>
    <row r="410" spans="2:13" x14ac:dyDescent="0.25">
      <c r="B410" s="6"/>
      <c r="C410" s="6"/>
      <c r="D410" s="6"/>
      <c r="E410" s="7"/>
      <c r="F410" s="6"/>
      <c r="G410" s="6"/>
      <c r="H410" s="6"/>
      <c r="I410" s="6"/>
      <c r="J410" s="6"/>
      <c r="K410" s="6"/>
      <c r="L410" s="6"/>
      <c r="M410" s="6"/>
    </row>
    <row r="411" spans="2:13" x14ac:dyDescent="0.25">
      <c r="B411" s="6"/>
      <c r="C411" s="6"/>
      <c r="D411" s="6"/>
      <c r="E411" s="7"/>
      <c r="F411" s="6"/>
      <c r="G411" s="6"/>
      <c r="H411" s="6"/>
      <c r="I411" s="6"/>
      <c r="J411" s="6"/>
      <c r="K411" s="6"/>
      <c r="L411" s="6"/>
      <c r="M411" s="6"/>
    </row>
    <row r="412" spans="2:13" x14ac:dyDescent="0.25">
      <c r="B412" s="6"/>
      <c r="C412" s="6"/>
      <c r="D412" s="6"/>
      <c r="E412" s="7"/>
      <c r="F412" s="6"/>
      <c r="G412" s="6"/>
      <c r="H412" s="6"/>
      <c r="I412" s="6"/>
      <c r="J412" s="6"/>
      <c r="K412" s="6"/>
      <c r="L412" s="6"/>
      <c r="M412" s="6"/>
    </row>
    <row r="413" spans="2:13" x14ac:dyDescent="0.25">
      <c r="B413" s="6"/>
      <c r="C413" s="6"/>
      <c r="D413" s="6"/>
      <c r="E413" s="7"/>
      <c r="F413" s="6"/>
      <c r="G413" s="6"/>
      <c r="H413" s="6"/>
      <c r="I413" s="6"/>
      <c r="J413" s="6"/>
      <c r="K413" s="6"/>
      <c r="L413" s="6"/>
      <c r="M413" s="6"/>
    </row>
    <row r="414" spans="2:13" x14ac:dyDescent="0.25">
      <c r="B414" s="6"/>
      <c r="C414" s="6"/>
      <c r="D414" s="6"/>
      <c r="E414" s="7"/>
      <c r="F414" s="6"/>
      <c r="G414" s="6"/>
      <c r="H414" s="6"/>
      <c r="I414" s="6"/>
      <c r="J414" s="6"/>
      <c r="K414" s="6"/>
      <c r="L414" s="6"/>
      <c r="M414" s="6"/>
    </row>
    <row r="415" spans="2:13" x14ac:dyDescent="0.25">
      <c r="B415" s="6"/>
      <c r="C415" s="6"/>
      <c r="D415" s="6"/>
      <c r="E415" s="7"/>
      <c r="F415" s="6"/>
      <c r="G415" s="6"/>
      <c r="H415" s="6"/>
      <c r="I415" s="6"/>
      <c r="J415" s="6"/>
      <c r="K415" s="6"/>
      <c r="L415" s="6"/>
      <c r="M415" s="6"/>
    </row>
    <row r="416" spans="2:13" x14ac:dyDescent="0.25">
      <c r="B416" s="6"/>
      <c r="C416" s="6"/>
      <c r="D416" s="6"/>
      <c r="E416" s="7"/>
      <c r="F416" s="6"/>
      <c r="G416" s="6"/>
      <c r="H416" s="6"/>
      <c r="I416" s="6"/>
      <c r="J416" s="6"/>
      <c r="K416" s="6"/>
      <c r="L416" s="6"/>
      <c r="M416" s="6"/>
    </row>
    <row r="417" spans="2:13" x14ac:dyDescent="0.25">
      <c r="B417" s="6"/>
      <c r="C417" s="6"/>
      <c r="D417" s="6"/>
      <c r="E417" s="7"/>
      <c r="F417" s="6"/>
      <c r="G417" s="6"/>
      <c r="H417" s="6"/>
      <c r="I417" s="6"/>
      <c r="J417" s="6"/>
      <c r="K417" s="6"/>
      <c r="L417" s="6"/>
      <c r="M417" s="6"/>
    </row>
    <row r="418" spans="2:13" x14ac:dyDescent="0.25">
      <c r="B418" s="6"/>
      <c r="C418" s="6"/>
      <c r="D418" s="6"/>
      <c r="E418" s="7"/>
      <c r="F418" s="6"/>
      <c r="G418" s="6"/>
      <c r="H418" s="6"/>
      <c r="I418" s="6"/>
      <c r="J418" s="6"/>
      <c r="K418" s="6"/>
      <c r="L418" s="6"/>
      <c r="M418" s="6"/>
    </row>
    <row r="419" spans="2:13" x14ac:dyDescent="0.25">
      <c r="B419" s="6"/>
      <c r="C419" s="6"/>
      <c r="D419" s="6"/>
      <c r="E419" s="7"/>
      <c r="F419" s="6"/>
      <c r="G419" s="6"/>
      <c r="H419" s="6"/>
      <c r="I419" s="6"/>
      <c r="J419" s="6"/>
      <c r="K419" s="6"/>
      <c r="L419" s="6"/>
      <c r="M419" s="6"/>
    </row>
    <row r="420" spans="2:13" x14ac:dyDescent="0.25">
      <c r="B420" s="6"/>
      <c r="C420" s="6"/>
      <c r="D420" s="6"/>
      <c r="E420" s="7"/>
      <c r="F420" s="6"/>
      <c r="G420" s="6"/>
      <c r="H420" s="6"/>
      <c r="I420" s="6"/>
      <c r="J420" s="6"/>
      <c r="K420" s="6"/>
      <c r="L420" s="6"/>
      <c r="M420" s="6"/>
    </row>
    <row r="421" spans="2:13" x14ac:dyDescent="0.25">
      <c r="B421" s="6"/>
      <c r="C421" s="6"/>
      <c r="D421" s="6"/>
      <c r="E421" s="7"/>
      <c r="F421" s="6"/>
      <c r="G421" s="6"/>
      <c r="H421" s="6"/>
      <c r="I421" s="6"/>
      <c r="J421" s="6"/>
      <c r="K421" s="6"/>
      <c r="L421" s="6"/>
      <c r="M421" s="6"/>
    </row>
    <row r="422" spans="2:13" x14ac:dyDescent="0.25">
      <c r="B422" s="6"/>
      <c r="C422" s="6"/>
      <c r="D422" s="6"/>
      <c r="E422" s="7"/>
      <c r="F422" s="6"/>
      <c r="G422" s="6"/>
      <c r="H422" s="6"/>
      <c r="I422" s="6"/>
      <c r="J422" s="6"/>
      <c r="K422" s="6"/>
      <c r="L422" s="6"/>
      <c r="M422" s="6"/>
    </row>
    <row r="423" spans="2:13" x14ac:dyDescent="0.25">
      <c r="B423" s="6"/>
      <c r="C423" s="6"/>
      <c r="D423" s="6"/>
      <c r="E423" s="7"/>
      <c r="F423" s="6"/>
      <c r="G423" s="6"/>
      <c r="H423" s="6"/>
      <c r="I423" s="6"/>
      <c r="J423" s="6"/>
      <c r="K423" s="6"/>
      <c r="L423" s="6"/>
      <c r="M423" s="6"/>
    </row>
    <row r="424" spans="2:13" x14ac:dyDescent="0.25">
      <c r="B424" s="6"/>
      <c r="C424" s="6"/>
      <c r="D424" s="6"/>
      <c r="E424" s="7"/>
      <c r="F424" s="6"/>
      <c r="G424" s="6"/>
      <c r="H424" s="6"/>
      <c r="I424" s="6"/>
      <c r="J424" s="6"/>
      <c r="K424" s="6"/>
      <c r="L424" s="6"/>
      <c r="M424" s="6"/>
    </row>
    <row r="425" spans="2:13" x14ac:dyDescent="0.25">
      <c r="B425" s="6"/>
      <c r="C425" s="6"/>
      <c r="D425" s="6"/>
      <c r="E425" s="7"/>
      <c r="F425" s="6"/>
      <c r="G425" s="6"/>
      <c r="H425" s="6"/>
      <c r="I425" s="6"/>
      <c r="J425" s="6"/>
      <c r="K425" s="6"/>
      <c r="L425" s="6"/>
      <c r="M425" s="6"/>
    </row>
    <row r="426" spans="2:13" x14ac:dyDescent="0.25">
      <c r="B426" s="6"/>
      <c r="C426" s="6"/>
      <c r="D426" s="6"/>
      <c r="E426" s="7"/>
      <c r="F426" s="6"/>
      <c r="G426" s="6"/>
      <c r="H426" s="6"/>
      <c r="I426" s="6"/>
      <c r="J426" s="6"/>
      <c r="K426" s="6"/>
      <c r="L426" s="6"/>
      <c r="M426" s="6"/>
    </row>
    <row r="427" spans="2:13" x14ac:dyDescent="0.25">
      <c r="B427" s="6"/>
      <c r="C427" s="6"/>
      <c r="D427" s="6"/>
      <c r="E427" s="7"/>
      <c r="F427" s="6"/>
      <c r="G427" s="6"/>
      <c r="H427" s="6"/>
      <c r="I427" s="6"/>
      <c r="J427" s="6"/>
      <c r="K427" s="6"/>
      <c r="L427" s="6"/>
      <c r="M427" s="6"/>
    </row>
    <row r="428" spans="2:13" x14ac:dyDescent="0.25">
      <c r="B428" s="6"/>
      <c r="C428" s="6"/>
      <c r="D428" s="6"/>
      <c r="E428" s="7"/>
      <c r="F428" s="6"/>
      <c r="G428" s="6"/>
      <c r="H428" s="6"/>
      <c r="I428" s="6"/>
      <c r="J428" s="6"/>
      <c r="K428" s="6"/>
      <c r="L428" s="6"/>
      <c r="M428" s="6"/>
    </row>
    <row r="429" spans="2:13" x14ac:dyDescent="0.25">
      <c r="B429" s="6"/>
      <c r="C429" s="6"/>
      <c r="D429" s="6"/>
      <c r="E429" s="7"/>
      <c r="F429" s="6"/>
      <c r="G429" s="6"/>
      <c r="H429" s="6"/>
      <c r="I429" s="6"/>
      <c r="J429" s="6"/>
      <c r="K429" s="6"/>
      <c r="L429" s="6"/>
      <c r="M429" s="6"/>
    </row>
    <row r="430" spans="2:13" x14ac:dyDescent="0.25">
      <c r="B430" s="6"/>
      <c r="C430" s="6"/>
      <c r="D430" s="6"/>
      <c r="E430" s="7"/>
      <c r="F430" s="6"/>
      <c r="G430" s="6"/>
      <c r="H430" s="6"/>
      <c r="I430" s="6"/>
      <c r="J430" s="6"/>
      <c r="K430" s="6"/>
      <c r="L430" s="6"/>
      <c r="M430" s="6"/>
    </row>
    <row r="431" spans="2:13" x14ac:dyDescent="0.25">
      <c r="B431" s="6"/>
      <c r="C431" s="6"/>
      <c r="D431" s="6"/>
      <c r="E431" s="7"/>
      <c r="F431" s="6"/>
      <c r="G431" s="6"/>
      <c r="H431" s="6"/>
      <c r="I431" s="6"/>
      <c r="J431" s="6"/>
      <c r="K431" s="6"/>
      <c r="L431" s="6"/>
      <c r="M431" s="6"/>
    </row>
    <row r="432" spans="2:13" x14ac:dyDescent="0.25">
      <c r="B432" s="6"/>
      <c r="C432" s="6"/>
      <c r="D432" s="6"/>
      <c r="E432" s="7"/>
      <c r="F432" s="6"/>
      <c r="G432" s="6"/>
      <c r="H432" s="6"/>
      <c r="I432" s="6"/>
      <c r="J432" s="6"/>
      <c r="K432" s="6"/>
      <c r="L432" s="6"/>
      <c r="M432" s="6"/>
    </row>
    <row r="433" spans="2:13" x14ac:dyDescent="0.25">
      <c r="B433" s="6"/>
      <c r="C433" s="6"/>
      <c r="D433" s="6"/>
      <c r="E433" s="7"/>
      <c r="F433" s="6"/>
      <c r="G433" s="6"/>
      <c r="H433" s="6"/>
      <c r="I433" s="6"/>
      <c r="J433" s="6"/>
      <c r="K433" s="6"/>
      <c r="L433" s="6"/>
      <c r="M433" s="6"/>
    </row>
    <row r="434" spans="2:13" x14ac:dyDescent="0.25">
      <c r="B434" s="6"/>
      <c r="C434" s="6"/>
      <c r="D434" s="6"/>
      <c r="E434" s="7"/>
      <c r="F434" s="6"/>
      <c r="G434" s="6"/>
      <c r="H434" s="6"/>
      <c r="I434" s="6"/>
      <c r="J434" s="6"/>
      <c r="K434" s="6"/>
      <c r="L434" s="6"/>
      <c r="M434" s="6"/>
    </row>
    <row r="435" spans="2:13" x14ac:dyDescent="0.25">
      <c r="B435" s="6"/>
      <c r="C435" s="6"/>
      <c r="D435" s="6"/>
      <c r="E435" s="7"/>
      <c r="F435" s="6"/>
      <c r="G435" s="6"/>
      <c r="H435" s="6"/>
      <c r="I435" s="6"/>
      <c r="J435" s="6"/>
      <c r="K435" s="6"/>
      <c r="L435" s="6"/>
      <c r="M435" s="6"/>
    </row>
    <row r="436" spans="2:13" x14ac:dyDescent="0.25">
      <c r="B436" s="6"/>
      <c r="C436" s="6"/>
      <c r="D436" s="6"/>
      <c r="E436" s="7"/>
      <c r="F436" s="6"/>
      <c r="G436" s="6"/>
      <c r="H436" s="6"/>
      <c r="I436" s="6"/>
      <c r="J436" s="6"/>
      <c r="K436" s="6"/>
      <c r="L436" s="6"/>
      <c r="M436" s="6"/>
    </row>
    <row r="437" spans="2:13" x14ac:dyDescent="0.25">
      <c r="B437" s="6"/>
      <c r="C437" s="6"/>
      <c r="D437" s="6"/>
      <c r="E437" s="7"/>
      <c r="F437" s="6"/>
      <c r="G437" s="6"/>
      <c r="H437" s="6"/>
      <c r="I437" s="6"/>
      <c r="J437" s="6"/>
      <c r="K437" s="6"/>
      <c r="L437" s="6"/>
      <c r="M437" s="6"/>
    </row>
    <row r="438" spans="2:13" x14ac:dyDescent="0.25">
      <c r="B438" s="6"/>
      <c r="C438" s="6"/>
      <c r="D438" s="6"/>
      <c r="E438" s="7"/>
      <c r="F438" s="6"/>
      <c r="G438" s="6"/>
      <c r="H438" s="6"/>
      <c r="I438" s="6"/>
      <c r="J438" s="6"/>
      <c r="K438" s="6"/>
      <c r="L438" s="6"/>
      <c r="M438" s="6"/>
    </row>
    <row r="439" spans="2:13" x14ac:dyDescent="0.25">
      <c r="B439" s="6"/>
      <c r="C439" s="6"/>
      <c r="D439" s="6"/>
      <c r="E439" s="7"/>
      <c r="F439" s="6"/>
      <c r="G439" s="6"/>
      <c r="H439" s="6"/>
      <c r="I439" s="6"/>
      <c r="J439" s="6"/>
      <c r="K439" s="6"/>
      <c r="L439" s="6"/>
      <c r="M439" s="6"/>
    </row>
    <row r="440" spans="2:13" x14ac:dyDescent="0.25">
      <c r="B440" s="6"/>
      <c r="C440" s="6"/>
      <c r="D440" s="6"/>
      <c r="E440" s="7"/>
      <c r="F440" s="6"/>
      <c r="G440" s="6"/>
      <c r="H440" s="6"/>
      <c r="I440" s="6"/>
      <c r="J440" s="6"/>
      <c r="K440" s="6"/>
      <c r="L440" s="6"/>
      <c r="M440" s="6"/>
    </row>
    <row r="441" spans="2:13" x14ac:dyDescent="0.25">
      <c r="B441" s="6"/>
      <c r="C441" s="6"/>
      <c r="D441" s="6"/>
      <c r="E441" s="7"/>
      <c r="F441" s="6"/>
      <c r="G441" s="6"/>
      <c r="H441" s="6"/>
      <c r="I441" s="6"/>
      <c r="J441" s="6"/>
      <c r="K441" s="6"/>
      <c r="L441" s="6"/>
      <c r="M441" s="6"/>
    </row>
    <row r="442" spans="2:13" x14ac:dyDescent="0.25">
      <c r="B442" s="6"/>
      <c r="C442" s="6"/>
      <c r="D442" s="6"/>
      <c r="E442" s="7"/>
      <c r="F442" s="6"/>
      <c r="G442" s="6"/>
      <c r="H442" s="6"/>
      <c r="I442" s="6"/>
      <c r="J442" s="6"/>
      <c r="K442" s="6"/>
      <c r="L442" s="6"/>
      <c r="M442" s="6"/>
    </row>
    <row r="443" spans="2:13" x14ac:dyDescent="0.25">
      <c r="B443" s="6"/>
      <c r="C443" s="6"/>
      <c r="D443" s="6"/>
      <c r="E443" s="7"/>
      <c r="F443" s="6"/>
      <c r="G443" s="6"/>
      <c r="H443" s="6"/>
      <c r="I443" s="6"/>
      <c r="J443" s="6"/>
      <c r="K443" s="6"/>
      <c r="L443" s="6"/>
      <c r="M443" s="6"/>
    </row>
    <row r="444" spans="2:13" x14ac:dyDescent="0.25">
      <c r="B444" s="6"/>
      <c r="C444" s="6"/>
      <c r="D444" s="6"/>
      <c r="E444" s="7"/>
      <c r="F444" s="6"/>
      <c r="G444" s="6"/>
      <c r="H444" s="6"/>
      <c r="I444" s="6"/>
      <c r="J444" s="6"/>
      <c r="K444" s="6"/>
      <c r="L444" s="6"/>
      <c r="M444" s="6"/>
    </row>
    <row r="445" spans="2:13" x14ac:dyDescent="0.25">
      <c r="B445" s="6"/>
      <c r="C445" s="6"/>
      <c r="D445" s="6"/>
      <c r="E445" s="7"/>
      <c r="F445" s="6"/>
      <c r="G445" s="6"/>
      <c r="H445" s="6"/>
      <c r="I445" s="6"/>
      <c r="J445" s="6"/>
      <c r="K445" s="6"/>
      <c r="L445" s="6"/>
      <c r="M445" s="6"/>
    </row>
    <row r="446" spans="2:13" x14ac:dyDescent="0.25">
      <c r="B446" s="6"/>
      <c r="C446" s="6"/>
      <c r="D446" s="6"/>
      <c r="E446" s="7"/>
      <c r="F446" s="6"/>
      <c r="G446" s="6"/>
      <c r="H446" s="6"/>
      <c r="I446" s="6"/>
      <c r="J446" s="6"/>
      <c r="K446" s="6"/>
      <c r="L446" s="6"/>
      <c r="M446" s="6"/>
    </row>
    <row r="447" spans="2:13" x14ac:dyDescent="0.25">
      <c r="B447" s="6"/>
      <c r="C447" s="6"/>
      <c r="D447" s="6"/>
      <c r="E447" s="7"/>
      <c r="F447" s="6"/>
      <c r="G447" s="6"/>
      <c r="H447" s="6"/>
      <c r="I447" s="6"/>
      <c r="J447" s="6"/>
      <c r="K447" s="6"/>
      <c r="L447" s="6"/>
      <c r="M447" s="6"/>
    </row>
    <row r="448" spans="2:13" x14ac:dyDescent="0.25">
      <c r="B448" s="6"/>
      <c r="C448" s="6"/>
      <c r="D448" s="6"/>
      <c r="E448" s="7"/>
      <c r="F448" s="6"/>
      <c r="G448" s="6"/>
      <c r="H448" s="6"/>
      <c r="I448" s="6"/>
      <c r="J448" s="6"/>
      <c r="K448" s="6"/>
      <c r="L448" s="6"/>
      <c r="M448" s="6"/>
    </row>
    <row r="449" spans="2:13" x14ac:dyDescent="0.25">
      <c r="B449" s="6"/>
      <c r="C449" s="6"/>
      <c r="D449" s="6"/>
      <c r="E449" s="7"/>
      <c r="F449" s="6"/>
      <c r="G449" s="6"/>
      <c r="H449" s="6"/>
      <c r="I449" s="6"/>
      <c r="J449" s="6"/>
      <c r="K449" s="6"/>
      <c r="L449" s="6"/>
      <c r="M449" s="6"/>
    </row>
    <row r="450" spans="2:13" x14ac:dyDescent="0.25">
      <c r="B450" s="6"/>
      <c r="C450" s="6"/>
      <c r="D450" s="6"/>
      <c r="E450" s="7"/>
      <c r="F450" s="6"/>
      <c r="G450" s="6"/>
      <c r="H450" s="6"/>
      <c r="I450" s="6"/>
      <c r="J450" s="6"/>
      <c r="K450" s="6"/>
      <c r="L450" s="6"/>
      <c r="M450" s="6"/>
    </row>
    <row r="451" spans="2:13" x14ac:dyDescent="0.25">
      <c r="B451" s="6"/>
      <c r="C451" s="6"/>
      <c r="D451" s="6"/>
      <c r="E451" s="7"/>
      <c r="F451" s="6"/>
      <c r="G451" s="6"/>
      <c r="H451" s="6"/>
      <c r="I451" s="6"/>
      <c r="J451" s="6"/>
      <c r="K451" s="6"/>
      <c r="L451" s="6"/>
      <c r="M451" s="6"/>
    </row>
    <row r="452" spans="2:13" x14ac:dyDescent="0.25">
      <c r="B452" s="6"/>
      <c r="C452" s="6"/>
      <c r="D452" s="6"/>
      <c r="E452" s="7"/>
      <c r="F452" s="6"/>
      <c r="G452" s="6"/>
      <c r="H452" s="6"/>
      <c r="I452" s="6"/>
      <c r="J452" s="6"/>
      <c r="K452" s="6"/>
      <c r="L452" s="6"/>
      <c r="M452" s="6"/>
    </row>
    <row r="453" spans="2:13" x14ac:dyDescent="0.25">
      <c r="B453" s="6"/>
      <c r="C453" s="6"/>
      <c r="D453" s="6"/>
      <c r="E453" s="7"/>
      <c r="F453" s="6"/>
      <c r="G453" s="6"/>
      <c r="H453" s="6"/>
      <c r="I453" s="6"/>
      <c r="J453" s="6"/>
      <c r="K453" s="6"/>
      <c r="L453" s="6"/>
      <c r="M453" s="6"/>
    </row>
    <row r="454" spans="2:13" x14ac:dyDescent="0.25">
      <c r="B454" s="6"/>
      <c r="C454" s="6"/>
      <c r="D454" s="6"/>
      <c r="E454" s="7"/>
      <c r="F454" s="6"/>
      <c r="G454" s="6"/>
      <c r="H454" s="6"/>
      <c r="I454" s="6"/>
      <c r="J454" s="6"/>
      <c r="K454" s="6"/>
      <c r="L454" s="6"/>
      <c r="M454" s="6"/>
    </row>
    <row r="455" spans="2:13" x14ac:dyDescent="0.25">
      <c r="B455" s="6"/>
      <c r="C455" s="6"/>
      <c r="D455" s="6"/>
      <c r="E455" s="7"/>
      <c r="F455" s="6"/>
      <c r="G455" s="6"/>
      <c r="H455" s="6"/>
      <c r="I455" s="6"/>
      <c r="J455" s="6"/>
      <c r="K455" s="6"/>
      <c r="L455" s="6"/>
      <c r="M455" s="6"/>
    </row>
    <row r="456" spans="2:13" x14ac:dyDescent="0.25">
      <c r="B456" s="6"/>
      <c r="C456" s="6"/>
      <c r="D456" s="6"/>
      <c r="E456" s="7"/>
      <c r="F456" s="6"/>
      <c r="G456" s="6"/>
      <c r="H456" s="6"/>
      <c r="I456" s="6"/>
      <c r="J456" s="6"/>
      <c r="K456" s="6"/>
      <c r="L456" s="6"/>
      <c r="M456" s="6"/>
    </row>
    <row r="457" spans="2:13" x14ac:dyDescent="0.25">
      <c r="B457" s="6"/>
      <c r="C457" s="6"/>
      <c r="D457" s="6"/>
      <c r="E457" s="7"/>
      <c r="F457" s="6"/>
      <c r="G457" s="6"/>
      <c r="H457" s="6"/>
      <c r="I457" s="6"/>
      <c r="J457" s="6"/>
      <c r="K457" s="6"/>
      <c r="L457" s="6"/>
      <c r="M457" s="6"/>
    </row>
    <row r="458" spans="2:13" x14ac:dyDescent="0.25">
      <c r="B458" s="6"/>
      <c r="C458" s="6"/>
      <c r="D458" s="6"/>
      <c r="E458" s="7"/>
      <c r="F458" s="6"/>
      <c r="G458" s="6"/>
      <c r="H458" s="6"/>
      <c r="I458" s="6"/>
      <c r="J458" s="6"/>
      <c r="K458" s="6"/>
      <c r="L458" s="6"/>
      <c r="M458" s="6"/>
    </row>
    <row r="459" spans="2:13" x14ac:dyDescent="0.25">
      <c r="B459" s="6"/>
      <c r="C459" s="6"/>
      <c r="D459" s="6"/>
      <c r="E459" s="7"/>
      <c r="F459" s="6"/>
      <c r="G459" s="6"/>
      <c r="H459" s="6"/>
      <c r="I459" s="6"/>
      <c r="J459" s="6"/>
      <c r="K459" s="6"/>
      <c r="L459" s="6"/>
      <c r="M459" s="6"/>
    </row>
    <row r="460" spans="2:13" x14ac:dyDescent="0.25">
      <c r="B460" s="6"/>
      <c r="C460" s="6"/>
      <c r="D460" s="6"/>
      <c r="E460" s="7"/>
      <c r="F460" s="6"/>
      <c r="G460" s="6"/>
      <c r="H460" s="6"/>
      <c r="I460" s="6"/>
      <c r="J460" s="6"/>
      <c r="K460" s="6"/>
      <c r="L460" s="6"/>
      <c r="M460" s="6"/>
    </row>
    <row r="461" spans="2:13" x14ac:dyDescent="0.25">
      <c r="B461" s="6"/>
      <c r="C461" s="6"/>
      <c r="D461" s="6"/>
      <c r="E461" s="7"/>
      <c r="F461" s="6"/>
      <c r="G461" s="6"/>
      <c r="H461" s="6"/>
      <c r="I461" s="6"/>
      <c r="J461" s="6"/>
      <c r="K461" s="6"/>
      <c r="L461" s="6"/>
      <c r="M461" s="6"/>
    </row>
    <row r="462" spans="2:13" x14ac:dyDescent="0.25">
      <c r="B462" s="6"/>
      <c r="C462" s="6"/>
      <c r="D462" s="6"/>
      <c r="E462" s="7"/>
      <c r="F462" s="6"/>
      <c r="G462" s="6"/>
      <c r="H462" s="6"/>
      <c r="I462" s="6"/>
      <c r="J462" s="6"/>
      <c r="K462" s="6"/>
      <c r="L462" s="6"/>
      <c r="M462" s="6"/>
    </row>
    <row r="463" spans="2:13" x14ac:dyDescent="0.25">
      <c r="B463" s="6"/>
      <c r="C463" s="6"/>
      <c r="D463" s="6"/>
      <c r="E463" s="7"/>
      <c r="F463" s="6"/>
      <c r="G463" s="6"/>
      <c r="H463" s="6"/>
      <c r="I463" s="6"/>
      <c r="J463" s="6"/>
      <c r="K463" s="6"/>
      <c r="L463" s="6"/>
      <c r="M463" s="6"/>
    </row>
    <row r="464" spans="2:13" x14ac:dyDescent="0.25">
      <c r="B464" s="6"/>
      <c r="C464" s="6"/>
      <c r="D464" s="6"/>
      <c r="E464" s="7"/>
      <c r="F464" s="6"/>
      <c r="G464" s="6"/>
      <c r="H464" s="6"/>
      <c r="I464" s="6"/>
      <c r="J464" s="6"/>
      <c r="K464" s="6"/>
      <c r="L464" s="6"/>
      <c r="M464" s="6"/>
    </row>
    <row r="465" spans="2:13" x14ac:dyDescent="0.25">
      <c r="B465" s="6"/>
      <c r="C465" s="6"/>
      <c r="D465" s="6"/>
      <c r="E465" s="7"/>
      <c r="F465" s="6"/>
      <c r="G465" s="6"/>
      <c r="H465" s="6"/>
      <c r="I465" s="6"/>
      <c r="J465" s="6"/>
      <c r="K465" s="6"/>
      <c r="L465" s="6"/>
      <c r="M465" s="6"/>
    </row>
    <row r="466" spans="2:13" x14ac:dyDescent="0.25">
      <c r="B466" s="6"/>
      <c r="C466" s="6"/>
      <c r="D466" s="6"/>
      <c r="E466" s="7"/>
      <c r="F466" s="6"/>
      <c r="G466" s="6"/>
      <c r="H466" s="6"/>
      <c r="I466" s="6"/>
      <c r="J466" s="6"/>
      <c r="K466" s="6"/>
      <c r="L466" s="6"/>
      <c r="M466" s="6"/>
    </row>
    <row r="467" spans="2:13" x14ac:dyDescent="0.25">
      <c r="B467" s="6"/>
      <c r="C467" s="6"/>
      <c r="D467" s="6"/>
      <c r="E467" s="7"/>
      <c r="F467" s="6"/>
      <c r="G467" s="6"/>
      <c r="H467" s="6"/>
      <c r="I467" s="6"/>
      <c r="J467" s="6"/>
      <c r="K467" s="6"/>
      <c r="L467" s="6"/>
      <c r="M467" s="6"/>
    </row>
    <row r="468" spans="2:13" x14ac:dyDescent="0.25">
      <c r="B468" s="6"/>
      <c r="C468" s="6"/>
      <c r="D468" s="6"/>
      <c r="E468" s="7"/>
      <c r="F468" s="6"/>
      <c r="G468" s="6"/>
      <c r="H468" s="6"/>
      <c r="I468" s="6"/>
      <c r="J468" s="6"/>
      <c r="K468" s="6"/>
      <c r="L468" s="6"/>
      <c r="M468" s="6"/>
    </row>
    <row r="469" spans="2:13" x14ac:dyDescent="0.25">
      <c r="B469" s="6"/>
      <c r="C469" s="6"/>
      <c r="D469" s="6"/>
      <c r="E469" s="7"/>
      <c r="F469" s="6"/>
      <c r="G469" s="6"/>
      <c r="H469" s="6"/>
      <c r="I469" s="6"/>
      <c r="J469" s="6"/>
      <c r="K469" s="6"/>
      <c r="L469" s="6"/>
      <c r="M469" s="6"/>
    </row>
    <row r="470" spans="2:13" x14ac:dyDescent="0.25">
      <c r="B470" s="6"/>
      <c r="C470" s="6"/>
      <c r="D470" s="6"/>
      <c r="E470" s="7"/>
      <c r="F470" s="6"/>
      <c r="G470" s="6"/>
      <c r="H470" s="6"/>
      <c r="I470" s="6"/>
      <c r="J470" s="6"/>
      <c r="K470" s="6"/>
      <c r="L470" s="6"/>
      <c r="M470" s="6"/>
    </row>
    <row r="471" spans="2:13" x14ac:dyDescent="0.25">
      <c r="B471" s="6"/>
      <c r="C471" s="6"/>
      <c r="D471" s="6"/>
      <c r="E471" s="7"/>
      <c r="F471" s="6"/>
      <c r="G471" s="6"/>
      <c r="H471" s="6"/>
      <c r="I471" s="6"/>
      <c r="J471" s="6"/>
      <c r="K471" s="6"/>
      <c r="L471" s="6"/>
      <c r="M471" s="6"/>
    </row>
    <row r="472" spans="2:13" x14ac:dyDescent="0.25">
      <c r="B472" s="6"/>
      <c r="C472" s="6"/>
      <c r="D472" s="6"/>
      <c r="E472" s="7"/>
      <c r="F472" s="6"/>
      <c r="G472" s="6"/>
      <c r="H472" s="6"/>
      <c r="I472" s="6"/>
      <c r="J472" s="6"/>
      <c r="K472" s="6"/>
      <c r="L472" s="6"/>
      <c r="M472" s="6"/>
    </row>
    <row r="473" spans="2:13" x14ac:dyDescent="0.25">
      <c r="B473" s="6"/>
      <c r="C473" s="6"/>
      <c r="D473" s="6"/>
      <c r="E473" s="7"/>
      <c r="F473" s="6"/>
      <c r="G473" s="6"/>
      <c r="H473" s="6"/>
      <c r="I473" s="6"/>
      <c r="J473" s="6"/>
      <c r="K473" s="6"/>
      <c r="L473" s="6"/>
      <c r="M473" s="6"/>
    </row>
    <row r="474" spans="2:13" x14ac:dyDescent="0.25">
      <c r="B474" s="6"/>
      <c r="C474" s="6"/>
      <c r="D474" s="6"/>
      <c r="E474" s="7"/>
      <c r="F474" s="6"/>
      <c r="G474" s="6"/>
      <c r="H474" s="6"/>
      <c r="I474" s="6"/>
      <c r="J474" s="6"/>
      <c r="K474" s="6"/>
      <c r="L474" s="6"/>
      <c r="M474" s="6"/>
    </row>
    <row r="475" spans="2:13" x14ac:dyDescent="0.25">
      <c r="B475" s="6"/>
      <c r="C475" s="6"/>
      <c r="D475" s="6"/>
      <c r="E475" s="7"/>
      <c r="F475" s="6"/>
      <c r="G475" s="6"/>
      <c r="H475" s="6"/>
      <c r="I475" s="6"/>
      <c r="J475" s="6"/>
      <c r="K475" s="6"/>
      <c r="L475" s="6"/>
      <c r="M475" s="6"/>
    </row>
    <row r="476" spans="2:13" x14ac:dyDescent="0.25">
      <c r="B476" s="6"/>
      <c r="C476" s="6"/>
      <c r="D476" s="6"/>
      <c r="E476" s="7"/>
      <c r="F476" s="6"/>
      <c r="G476" s="6"/>
      <c r="H476" s="6"/>
      <c r="I476" s="6"/>
      <c r="J476" s="6"/>
      <c r="K476" s="6"/>
      <c r="L476" s="6"/>
      <c r="M476" s="6"/>
    </row>
    <row r="477" spans="2:13" x14ac:dyDescent="0.25">
      <c r="B477" s="6"/>
      <c r="C477" s="6"/>
      <c r="D477" s="6"/>
      <c r="E477" s="7"/>
      <c r="F477" s="6"/>
      <c r="G477" s="6"/>
      <c r="H477" s="6"/>
      <c r="I477" s="6"/>
      <c r="J477" s="6"/>
      <c r="K477" s="6"/>
      <c r="L477" s="6"/>
      <c r="M477" s="6"/>
    </row>
    <row r="478" spans="2:13" x14ac:dyDescent="0.25">
      <c r="B478" s="6"/>
      <c r="C478" s="6"/>
      <c r="D478" s="6"/>
      <c r="E478" s="7"/>
      <c r="F478" s="6"/>
      <c r="G478" s="6"/>
      <c r="H478" s="6"/>
      <c r="I478" s="6"/>
      <c r="J478" s="6"/>
      <c r="K478" s="6"/>
      <c r="L478" s="6"/>
      <c r="M478" s="6"/>
    </row>
    <row r="479" spans="2:13" x14ac:dyDescent="0.25">
      <c r="B479" s="6"/>
      <c r="C479" s="6"/>
      <c r="D479" s="6"/>
      <c r="E479" s="7"/>
      <c r="F479" s="6"/>
      <c r="G479" s="6"/>
      <c r="H479" s="6"/>
      <c r="I479" s="6"/>
      <c r="J479" s="6"/>
      <c r="K479" s="6"/>
      <c r="L479" s="6"/>
      <c r="M479" s="6"/>
    </row>
    <row r="480" spans="2:13" x14ac:dyDescent="0.25">
      <c r="B480" s="6"/>
      <c r="C480" s="6"/>
      <c r="D480" s="6"/>
      <c r="E480" s="7"/>
      <c r="F480" s="6"/>
      <c r="G480" s="6"/>
      <c r="H480" s="6"/>
      <c r="I480" s="6"/>
      <c r="J480" s="6"/>
      <c r="K480" s="6"/>
      <c r="L480" s="6"/>
      <c r="M480" s="6"/>
    </row>
    <row r="481" spans="2:13" x14ac:dyDescent="0.25">
      <c r="B481" s="6"/>
      <c r="C481" s="6"/>
      <c r="D481" s="6"/>
      <c r="E481" s="7"/>
      <c r="F481" s="6"/>
      <c r="G481" s="6"/>
      <c r="H481" s="6"/>
      <c r="I481" s="6"/>
      <c r="J481" s="6"/>
      <c r="K481" s="6"/>
      <c r="L481" s="6"/>
      <c r="M481" s="6"/>
    </row>
    <row r="482" spans="2:13" x14ac:dyDescent="0.25">
      <c r="B482" s="6"/>
      <c r="C482" s="6"/>
      <c r="D482" s="6"/>
      <c r="E482" s="7"/>
      <c r="F482" s="6"/>
      <c r="G482" s="6"/>
      <c r="H482" s="6"/>
      <c r="I482" s="6"/>
      <c r="J482" s="6"/>
      <c r="K482" s="6"/>
      <c r="L482" s="6"/>
      <c r="M482" s="6"/>
    </row>
    <row r="483" spans="2:13" x14ac:dyDescent="0.25">
      <c r="B483" s="6"/>
      <c r="C483" s="6"/>
      <c r="D483" s="6"/>
      <c r="E483" s="7"/>
      <c r="F483" s="6"/>
      <c r="G483" s="6"/>
      <c r="H483" s="6"/>
      <c r="I483" s="6"/>
      <c r="J483" s="6"/>
      <c r="K483" s="6"/>
      <c r="L483" s="6"/>
      <c r="M483" s="6"/>
    </row>
    <row r="484" spans="2:13" x14ac:dyDescent="0.25">
      <c r="B484" s="6"/>
      <c r="C484" s="6"/>
      <c r="D484" s="6"/>
      <c r="E484" s="7"/>
      <c r="F484" s="6"/>
      <c r="G484" s="6"/>
      <c r="H484" s="6"/>
      <c r="I484" s="6"/>
      <c r="J484" s="6"/>
      <c r="K484" s="6"/>
      <c r="L484" s="6"/>
      <c r="M484" s="6"/>
    </row>
    <row r="485" spans="2:13" x14ac:dyDescent="0.25">
      <c r="B485" s="6"/>
      <c r="C485" s="6"/>
      <c r="D485" s="6"/>
      <c r="E485" s="7"/>
      <c r="F485" s="6"/>
      <c r="G485" s="6"/>
      <c r="H485" s="6"/>
      <c r="I485" s="6"/>
      <c r="J485" s="6"/>
      <c r="K485" s="6"/>
      <c r="L485" s="6"/>
      <c r="M485" s="6"/>
    </row>
    <row r="486" spans="2:13" x14ac:dyDescent="0.25">
      <c r="B486" s="6"/>
      <c r="C486" s="6"/>
      <c r="D486" s="6"/>
      <c r="E486" s="7"/>
      <c r="F486" s="6"/>
      <c r="G486" s="6"/>
      <c r="H486" s="6"/>
      <c r="I486" s="6"/>
      <c r="J486" s="6"/>
      <c r="K486" s="6"/>
      <c r="L486" s="6"/>
      <c r="M486" s="6"/>
    </row>
    <row r="487" spans="2:13" x14ac:dyDescent="0.25">
      <c r="B487" s="6"/>
      <c r="C487" s="6"/>
      <c r="D487" s="6"/>
      <c r="E487" s="7"/>
      <c r="F487" s="6"/>
      <c r="G487" s="6"/>
      <c r="H487" s="6"/>
      <c r="I487" s="6"/>
      <c r="J487" s="6"/>
      <c r="K487" s="6"/>
      <c r="L487" s="6"/>
      <c r="M487" s="6"/>
    </row>
    <row r="488" spans="2:13" x14ac:dyDescent="0.25">
      <c r="B488" s="6"/>
      <c r="C488" s="6"/>
      <c r="D488" s="6"/>
      <c r="E488" s="7"/>
      <c r="F488" s="6"/>
      <c r="G488" s="6"/>
      <c r="H488" s="6"/>
      <c r="I488" s="6"/>
      <c r="J488" s="6"/>
      <c r="K488" s="6"/>
      <c r="L488" s="6"/>
      <c r="M488" s="6"/>
    </row>
    <row r="489" spans="2:13" x14ac:dyDescent="0.25">
      <c r="B489" s="6"/>
      <c r="C489" s="6"/>
      <c r="D489" s="6"/>
      <c r="E489" s="7"/>
      <c r="F489" s="6"/>
      <c r="G489" s="6"/>
      <c r="H489" s="6"/>
      <c r="I489" s="6"/>
      <c r="J489" s="6"/>
      <c r="K489" s="6"/>
      <c r="L489" s="6"/>
      <c r="M489" s="6"/>
    </row>
    <row r="490" spans="2:13" x14ac:dyDescent="0.25">
      <c r="B490" s="6"/>
      <c r="C490" s="6"/>
      <c r="D490" s="6"/>
      <c r="E490" s="7"/>
      <c r="F490" s="6"/>
      <c r="G490" s="6"/>
      <c r="H490" s="6"/>
      <c r="I490" s="6"/>
      <c r="J490" s="6"/>
      <c r="K490" s="6"/>
      <c r="L490" s="6"/>
      <c r="M490" s="6"/>
    </row>
    <row r="491" spans="2:13" x14ac:dyDescent="0.25">
      <c r="B491" s="6"/>
      <c r="C491" s="6"/>
      <c r="D491" s="6"/>
      <c r="E491" s="7"/>
      <c r="F491" s="6"/>
      <c r="G491" s="6"/>
      <c r="H491" s="6"/>
      <c r="I491" s="6"/>
      <c r="J491" s="6"/>
      <c r="K491" s="6"/>
      <c r="L491" s="6"/>
      <c r="M491" s="6"/>
    </row>
    <row r="492" spans="2:13" x14ac:dyDescent="0.25">
      <c r="B492" s="6"/>
      <c r="C492" s="6"/>
      <c r="D492" s="6"/>
      <c r="E492" s="7"/>
      <c r="F492" s="6"/>
      <c r="G492" s="6"/>
      <c r="H492" s="6"/>
      <c r="I492" s="6"/>
      <c r="J492" s="6"/>
      <c r="K492" s="6"/>
      <c r="L492" s="6"/>
      <c r="M492" s="6"/>
    </row>
    <row r="493" spans="2:13" x14ac:dyDescent="0.25">
      <c r="B493" s="6"/>
      <c r="C493" s="6"/>
      <c r="D493" s="6"/>
      <c r="E493" s="7"/>
      <c r="F493" s="6"/>
      <c r="G493" s="6"/>
      <c r="H493" s="6"/>
      <c r="I493" s="6"/>
      <c r="J493" s="6"/>
      <c r="K493" s="6"/>
      <c r="L493" s="6"/>
      <c r="M493" s="6"/>
    </row>
    <row r="494" spans="2:13" x14ac:dyDescent="0.25">
      <c r="B494" s="6"/>
      <c r="C494" s="6"/>
      <c r="D494" s="6"/>
      <c r="E494" s="7"/>
      <c r="F494" s="6"/>
      <c r="G494" s="6"/>
      <c r="H494" s="6"/>
      <c r="I494" s="6"/>
      <c r="J494" s="6"/>
      <c r="K494" s="6"/>
      <c r="L494" s="6"/>
      <c r="M494" s="6"/>
    </row>
    <row r="495" spans="2:13" x14ac:dyDescent="0.25">
      <c r="B495" s="6"/>
      <c r="C495" s="6"/>
      <c r="D495" s="6"/>
      <c r="E495" s="7"/>
      <c r="F495" s="6"/>
      <c r="G495" s="6"/>
      <c r="H495" s="6"/>
      <c r="I495" s="6"/>
      <c r="J495" s="6"/>
      <c r="K495" s="6"/>
      <c r="L495" s="6"/>
      <c r="M495" s="6"/>
    </row>
    <row r="496" spans="2:13" x14ac:dyDescent="0.25">
      <c r="B496" s="6"/>
      <c r="C496" s="6"/>
      <c r="D496" s="6"/>
      <c r="E496" s="7"/>
      <c r="F496" s="6"/>
      <c r="G496" s="6"/>
      <c r="H496" s="6"/>
      <c r="I496" s="6"/>
      <c r="J496" s="6"/>
      <c r="K496" s="6"/>
      <c r="L496" s="6"/>
      <c r="M496" s="6"/>
    </row>
    <row r="497" spans="2:13" x14ac:dyDescent="0.25">
      <c r="B497" s="6"/>
      <c r="C497" s="6"/>
      <c r="D497" s="6"/>
      <c r="E497" s="7"/>
      <c r="F497" s="6"/>
      <c r="G497" s="6"/>
      <c r="H497" s="6"/>
      <c r="I497" s="6"/>
      <c r="J497" s="6"/>
      <c r="K497" s="6"/>
      <c r="L497" s="6"/>
      <c r="M497" s="6"/>
    </row>
    <row r="498" spans="2:13" x14ac:dyDescent="0.25">
      <c r="B498" s="6"/>
      <c r="C498" s="6"/>
      <c r="D498" s="6"/>
      <c r="E498" s="7"/>
      <c r="F498" s="6"/>
      <c r="G498" s="6"/>
      <c r="H498" s="6"/>
      <c r="I498" s="6"/>
      <c r="J498" s="6"/>
      <c r="K498" s="6"/>
      <c r="L498" s="6"/>
      <c r="M498" s="6"/>
    </row>
    <row r="499" spans="2:13" x14ac:dyDescent="0.25">
      <c r="B499" s="6"/>
      <c r="C499" s="6"/>
      <c r="D499" s="6"/>
      <c r="E499" s="7"/>
      <c r="F499" s="6"/>
      <c r="G499" s="6"/>
      <c r="H499" s="6"/>
      <c r="I499" s="6"/>
      <c r="J499" s="6"/>
      <c r="K499" s="6"/>
      <c r="L499" s="6"/>
      <c r="M499" s="6"/>
    </row>
    <row r="500" spans="2:13" x14ac:dyDescent="0.25">
      <c r="B500" s="6"/>
      <c r="C500" s="6"/>
      <c r="D500" s="6"/>
      <c r="E500" s="7"/>
      <c r="F500" s="6"/>
      <c r="G500" s="6"/>
      <c r="H500" s="6"/>
      <c r="I500" s="6"/>
      <c r="J500" s="6"/>
      <c r="K500" s="6"/>
      <c r="L500" s="6"/>
      <c r="M500" s="6"/>
    </row>
    <row r="501" spans="2:13" x14ac:dyDescent="0.25">
      <c r="B501" s="6"/>
      <c r="C501" s="6"/>
      <c r="D501" s="6"/>
      <c r="E501" s="7"/>
      <c r="F501" s="6"/>
      <c r="G501" s="6"/>
      <c r="H501" s="6"/>
      <c r="I501" s="6"/>
      <c r="J501" s="6"/>
      <c r="K501" s="6"/>
      <c r="L501" s="6"/>
      <c r="M501" s="6"/>
    </row>
    <row r="502" spans="2:13" x14ac:dyDescent="0.25">
      <c r="B502" s="6"/>
      <c r="C502" s="6"/>
      <c r="D502" s="6"/>
      <c r="E502" s="7"/>
      <c r="F502" s="6"/>
      <c r="G502" s="6"/>
      <c r="H502" s="6"/>
      <c r="I502" s="6"/>
      <c r="J502" s="6"/>
      <c r="K502" s="6"/>
      <c r="L502" s="6"/>
      <c r="M502" s="6"/>
    </row>
    <row r="503" spans="2:13" x14ac:dyDescent="0.25">
      <c r="B503" s="6"/>
      <c r="C503" s="6"/>
      <c r="D503" s="6"/>
      <c r="E503" s="7"/>
      <c r="F503" s="6"/>
      <c r="G503" s="6"/>
      <c r="H503" s="6"/>
      <c r="I503" s="6"/>
      <c r="J503" s="6"/>
      <c r="K503" s="6"/>
      <c r="L503" s="6"/>
      <c r="M503" s="6"/>
    </row>
    <row r="504" spans="2:13" x14ac:dyDescent="0.25">
      <c r="B504" s="6"/>
      <c r="C504" s="6"/>
      <c r="D504" s="6"/>
      <c r="E504" s="7"/>
      <c r="F504" s="6"/>
      <c r="G504" s="6"/>
      <c r="H504" s="6"/>
      <c r="I504" s="6"/>
      <c r="J504" s="6"/>
      <c r="K504" s="6"/>
      <c r="L504" s="6"/>
      <c r="M504" s="6"/>
    </row>
    <row r="505" spans="2:13" x14ac:dyDescent="0.25">
      <c r="B505" s="6"/>
      <c r="C505" s="6"/>
      <c r="D505" s="6"/>
      <c r="E505" s="7"/>
      <c r="F505" s="6"/>
      <c r="G505" s="6"/>
      <c r="H505" s="6"/>
      <c r="I505" s="6"/>
      <c r="J505" s="6"/>
      <c r="K505" s="6"/>
      <c r="L505" s="6"/>
      <c r="M505" s="6"/>
    </row>
    <row r="506" spans="2:13" x14ac:dyDescent="0.25">
      <c r="B506" s="6"/>
      <c r="C506" s="6"/>
      <c r="D506" s="6"/>
      <c r="E506" s="7"/>
      <c r="F506" s="6"/>
      <c r="G506" s="6"/>
      <c r="H506" s="6"/>
      <c r="I506" s="6"/>
      <c r="J506" s="6"/>
      <c r="K506" s="6"/>
      <c r="L506" s="6"/>
      <c r="M506" s="6"/>
    </row>
    <row r="507" spans="2:13" x14ac:dyDescent="0.25">
      <c r="B507" s="6"/>
      <c r="C507" s="6"/>
      <c r="D507" s="6"/>
      <c r="E507" s="7"/>
      <c r="F507" s="6"/>
      <c r="G507" s="6"/>
      <c r="H507" s="6"/>
      <c r="I507" s="6"/>
      <c r="J507" s="6"/>
      <c r="K507" s="6"/>
      <c r="L507" s="6"/>
      <c r="M507" s="6"/>
    </row>
    <row r="508" spans="2:13" x14ac:dyDescent="0.25">
      <c r="B508" s="6"/>
      <c r="C508" s="6"/>
      <c r="D508" s="6"/>
      <c r="E508" s="7"/>
      <c r="F508" s="6"/>
      <c r="G508" s="6"/>
      <c r="H508" s="6"/>
      <c r="I508" s="6"/>
      <c r="J508" s="6"/>
      <c r="K508" s="6"/>
      <c r="L508" s="6"/>
      <c r="M508" s="6"/>
    </row>
    <row r="509" spans="2:13" x14ac:dyDescent="0.25">
      <c r="B509" s="6"/>
      <c r="C509" s="6"/>
      <c r="D509" s="6"/>
      <c r="E509" s="7"/>
      <c r="F509" s="6"/>
      <c r="G509" s="6"/>
      <c r="H509" s="6"/>
      <c r="I509" s="6"/>
      <c r="J509" s="6"/>
      <c r="K509" s="6"/>
      <c r="L509" s="6"/>
      <c r="M509" s="6"/>
    </row>
    <row r="510" spans="2:13" x14ac:dyDescent="0.25">
      <c r="B510" s="6"/>
      <c r="C510" s="6"/>
      <c r="D510" s="6"/>
      <c r="E510" s="7"/>
      <c r="F510" s="6"/>
      <c r="G510" s="6"/>
      <c r="H510" s="6"/>
      <c r="I510" s="6"/>
      <c r="J510" s="6"/>
      <c r="K510" s="6"/>
      <c r="L510" s="6"/>
      <c r="M510" s="6"/>
    </row>
    <row r="511" spans="2:13" x14ac:dyDescent="0.25">
      <c r="B511" s="6"/>
      <c r="C511" s="6"/>
      <c r="D511" s="6"/>
      <c r="E511" s="7"/>
      <c r="F511" s="6"/>
      <c r="G511" s="6"/>
      <c r="H511" s="6"/>
      <c r="I511" s="6"/>
      <c r="J511" s="6"/>
      <c r="K511" s="6"/>
      <c r="L511" s="6"/>
      <c r="M511" s="6"/>
    </row>
    <row r="512" spans="2:13" x14ac:dyDescent="0.25">
      <c r="B512" s="6"/>
      <c r="C512" s="6"/>
      <c r="D512" s="6"/>
      <c r="E512" s="7"/>
      <c r="F512" s="6"/>
      <c r="G512" s="6"/>
      <c r="H512" s="6"/>
      <c r="I512" s="6"/>
      <c r="J512" s="6"/>
      <c r="K512" s="6"/>
      <c r="L512" s="6"/>
      <c r="M512" s="6"/>
    </row>
    <row r="513" spans="2:13" x14ac:dyDescent="0.25">
      <c r="B513" s="6"/>
      <c r="C513" s="6"/>
      <c r="D513" s="6"/>
      <c r="E513" s="7"/>
      <c r="F513" s="6"/>
      <c r="G513" s="6"/>
      <c r="H513" s="6"/>
      <c r="I513" s="6"/>
      <c r="J513" s="6"/>
      <c r="K513" s="6"/>
      <c r="L513" s="6"/>
      <c r="M513" s="6"/>
    </row>
    <row r="514" spans="2:13" x14ac:dyDescent="0.25">
      <c r="B514" s="6"/>
      <c r="C514" s="6"/>
      <c r="D514" s="6"/>
      <c r="E514" s="7"/>
      <c r="F514" s="6"/>
      <c r="G514" s="6"/>
      <c r="H514" s="6"/>
      <c r="I514" s="6"/>
      <c r="J514" s="6"/>
      <c r="K514" s="6"/>
      <c r="L514" s="6"/>
      <c r="M514" s="6"/>
    </row>
    <row r="515" spans="2:13" x14ac:dyDescent="0.25">
      <c r="B515" s="6"/>
      <c r="C515" s="6"/>
      <c r="D515" s="6"/>
      <c r="E515" s="7"/>
      <c r="F515" s="6"/>
      <c r="G515" s="6"/>
      <c r="H515" s="6"/>
      <c r="I515" s="6"/>
      <c r="J515" s="6"/>
      <c r="K515" s="6"/>
      <c r="L515" s="6"/>
      <c r="M515" s="6"/>
    </row>
    <row r="516" spans="2:13" x14ac:dyDescent="0.25">
      <c r="B516" s="6"/>
      <c r="C516" s="6"/>
      <c r="D516" s="6"/>
      <c r="E516" s="7"/>
      <c r="F516" s="6"/>
      <c r="G516" s="6"/>
      <c r="H516" s="6"/>
      <c r="I516" s="6"/>
      <c r="J516" s="6"/>
      <c r="K516" s="6"/>
      <c r="L516" s="6"/>
      <c r="M516" s="6"/>
    </row>
    <row r="517" spans="2:13" x14ac:dyDescent="0.25">
      <c r="B517" s="6"/>
      <c r="C517" s="6"/>
      <c r="D517" s="6"/>
      <c r="E517" s="7"/>
      <c r="F517" s="6"/>
      <c r="G517" s="6"/>
      <c r="H517" s="6"/>
      <c r="I517" s="6"/>
      <c r="J517" s="6"/>
      <c r="K517" s="6"/>
      <c r="L517" s="6"/>
      <c r="M517" s="6"/>
    </row>
    <row r="518" spans="2:13" x14ac:dyDescent="0.25">
      <c r="B518" s="6"/>
      <c r="C518" s="6"/>
      <c r="D518" s="6"/>
      <c r="E518" s="7"/>
      <c r="F518" s="6"/>
      <c r="G518" s="6"/>
      <c r="H518" s="6"/>
      <c r="I518" s="6"/>
      <c r="J518" s="6"/>
      <c r="K518" s="6"/>
      <c r="L518" s="6"/>
      <c r="M518" s="6"/>
    </row>
    <row r="519" spans="2:13" x14ac:dyDescent="0.25">
      <c r="B519" s="6"/>
      <c r="C519" s="6"/>
      <c r="D519" s="6"/>
      <c r="E519" s="7"/>
      <c r="F519" s="6"/>
      <c r="G519" s="6"/>
      <c r="H519" s="6"/>
      <c r="I519" s="6"/>
      <c r="J519" s="6"/>
      <c r="K519" s="6"/>
      <c r="L519" s="6"/>
      <c r="M519" s="6"/>
    </row>
    <row r="520" spans="2:13" x14ac:dyDescent="0.25">
      <c r="B520" s="6"/>
      <c r="C520" s="6"/>
      <c r="D520" s="6"/>
      <c r="E520" s="7"/>
      <c r="F520" s="6"/>
      <c r="G520" s="6"/>
      <c r="H520" s="6"/>
      <c r="I520" s="6"/>
      <c r="J520" s="6"/>
      <c r="K520" s="6"/>
      <c r="L520" s="6"/>
      <c r="M520" s="6"/>
    </row>
    <row r="521" spans="2:13" x14ac:dyDescent="0.25">
      <c r="B521" s="6"/>
      <c r="C521" s="6"/>
      <c r="D521" s="6"/>
      <c r="E521" s="7"/>
      <c r="F521" s="6"/>
      <c r="G521" s="6"/>
      <c r="H521" s="6"/>
      <c r="I521" s="6"/>
      <c r="J521" s="6"/>
      <c r="K521" s="6"/>
      <c r="L521" s="6"/>
      <c r="M521" s="6"/>
    </row>
    <row r="522" spans="2:13" x14ac:dyDescent="0.25">
      <c r="B522" s="6"/>
      <c r="C522" s="6"/>
      <c r="D522" s="6"/>
      <c r="E522" s="7"/>
      <c r="F522" s="6"/>
      <c r="G522" s="6"/>
      <c r="H522" s="6"/>
      <c r="I522" s="6"/>
      <c r="J522" s="6"/>
      <c r="K522" s="6"/>
      <c r="L522" s="6"/>
      <c r="M522" s="6"/>
    </row>
    <row r="523" spans="2:13" x14ac:dyDescent="0.25">
      <c r="B523" s="6"/>
      <c r="C523" s="6"/>
      <c r="D523" s="6"/>
      <c r="E523" s="7"/>
      <c r="F523" s="6"/>
      <c r="G523" s="6"/>
      <c r="H523" s="6"/>
      <c r="I523" s="6"/>
      <c r="J523" s="6"/>
      <c r="K523" s="6"/>
      <c r="L523" s="6"/>
      <c r="M523" s="6"/>
    </row>
    <row r="524" spans="2:13" x14ac:dyDescent="0.25">
      <c r="B524" s="6"/>
      <c r="C524" s="6"/>
      <c r="D524" s="6"/>
      <c r="E524" s="7"/>
      <c r="F524" s="6"/>
      <c r="G524" s="6"/>
      <c r="H524" s="6"/>
      <c r="I524" s="6"/>
      <c r="J524" s="6"/>
      <c r="K524" s="6"/>
      <c r="L524" s="6"/>
      <c r="M524" s="6"/>
    </row>
    <row r="525" spans="2:13" x14ac:dyDescent="0.25">
      <c r="B525" s="6"/>
      <c r="C525" s="6"/>
      <c r="D525" s="6"/>
      <c r="E525" s="7"/>
      <c r="F525" s="6"/>
      <c r="G525" s="6"/>
      <c r="H525" s="6"/>
      <c r="I525" s="6"/>
      <c r="J525" s="6"/>
      <c r="K525" s="6"/>
      <c r="L525" s="6"/>
      <c r="M525" s="6"/>
    </row>
    <row r="526" spans="2:13" x14ac:dyDescent="0.25">
      <c r="B526" s="6"/>
      <c r="C526" s="6"/>
      <c r="D526" s="6"/>
      <c r="E526" s="7"/>
      <c r="F526" s="6"/>
      <c r="G526" s="6"/>
      <c r="H526" s="6"/>
      <c r="I526" s="6"/>
      <c r="J526" s="6"/>
      <c r="K526" s="6"/>
      <c r="L526" s="6"/>
      <c r="M526" s="6"/>
    </row>
    <row r="527" spans="2:13" x14ac:dyDescent="0.25">
      <c r="B527" s="6"/>
      <c r="C527" s="6"/>
      <c r="D527" s="6"/>
      <c r="E527" s="7"/>
      <c r="F527" s="6"/>
      <c r="G527" s="6"/>
      <c r="H527" s="6"/>
      <c r="I527" s="6"/>
      <c r="J527" s="6"/>
      <c r="K527" s="6"/>
      <c r="L527" s="6"/>
      <c r="M527" s="6"/>
    </row>
    <row r="528" spans="2:13" x14ac:dyDescent="0.25">
      <c r="B528" s="6"/>
      <c r="C528" s="6"/>
      <c r="D528" s="6"/>
      <c r="E528" s="7"/>
      <c r="F528" s="6"/>
      <c r="G528" s="6"/>
      <c r="H528" s="6"/>
      <c r="I528" s="6"/>
      <c r="J528" s="6"/>
      <c r="K528" s="6"/>
      <c r="L528" s="6"/>
      <c r="M528" s="6"/>
    </row>
    <row r="529" spans="2:13" x14ac:dyDescent="0.25">
      <c r="B529" s="6"/>
      <c r="C529" s="6"/>
      <c r="D529" s="6"/>
      <c r="E529" s="7"/>
      <c r="F529" s="6"/>
      <c r="G529" s="6"/>
      <c r="H529" s="6"/>
      <c r="I529" s="6"/>
      <c r="J529" s="6"/>
      <c r="K529" s="6"/>
      <c r="L529" s="6"/>
      <c r="M529" s="6"/>
    </row>
    <row r="530" spans="2:13" x14ac:dyDescent="0.25">
      <c r="B530" s="6"/>
      <c r="C530" s="6"/>
      <c r="D530" s="6"/>
      <c r="E530" s="7"/>
      <c r="F530" s="6"/>
      <c r="G530" s="6"/>
      <c r="H530" s="6"/>
      <c r="I530" s="6"/>
      <c r="J530" s="6"/>
      <c r="K530" s="6"/>
      <c r="L530" s="6"/>
      <c r="M530" s="6"/>
    </row>
    <row r="531" spans="2:13" x14ac:dyDescent="0.25">
      <c r="B531" s="6"/>
      <c r="C531" s="6"/>
      <c r="D531" s="6"/>
      <c r="E531" s="7"/>
      <c r="F531" s="6"/>
      <c r="G531" s="6"/>
      <c r="H531" s="6"/>
      <c r="I531" s="6"/>
      <c r="J531" s="6"/>
      <c r="K531" s="6"/>
      <c r="L531" s="6"/>
      <c r="M531" s="6"/>
    </row>
    <row r="532" spans="2:13" x14ac:dyDescent="0.25">
      <c r="B532" s="6"/>
      <c r="C532" s="6"/>
      <c r="D532" s="6"/>
      <c r="E532" s="7"/>
      <c r="F532" s="6"/>
      <c r="G532" s="6"/>
      <c r="H532" s="6"/>
      <c r="I532" s="6"/>
      <c r="J532" s="6"/>
      <c r="K532" s="6"/>
      <c r="L532" s="6"/>
      <c r="M532" s="6"/>
    </row>
    <row r="533" spans="2:13" x14ac:dyDescent="0.25">
      <c r="B533" s="6"/>
      <c r="C533" s="6"/>
      <c r="D533" s="6"/>
      <c r="E533" s="7"/>
      <c r="F533" s="6"/>
      <c r="G533" s="6"/>
      <c r="H533" s="6"/>
      <c r="I533" s="6"/>
      <c r="J533" s="6"/>
      <c r="K533" s="6"/>
      <c r="L533" s="6"/>
      <c r="M533" s="6"/>
    </row>
    <row r="534" spans="2:13" x14ac:dyDescent="0.25">
      <c r="B534" s="6"/>
      <c r="C534" s="6"/>
      <c r="D534" s="6"/>
      <c r="E534" s="7"/>
      <c r="F534" s="6"/>
      <c r="G534" s="6"/>
      <c r="H534" s="6"/>
      <c r="I534" s="6"/>
      <c r="J534" s="6"/>
      <c r="K534" s="6"/>
      <c r="L534" s="6"/>
      <c r="M534" s="6"/>
    </row>
    <row r="535" spans="2:13" x14ac:dyDescent="0.25">
      <c r="B535" s="6"/>
      <c r="C535" s="6"/>
      <c r="D535" s="6"/>
      <c r="E535" s="7"/>
      <c r="F535" s="6"/>
      <c r="G535" s="6"/>
      <c r="H535" s="6"/>
      <c r="I535" s="6"/>
      <c r="J535" s="6"/>
      <c r="K535" s="6"/>
      <c r="L535" s="6"/>
      <c r="M535" s="6"/>
    </row>
    <row r="536" spans="2:13" x14ac:dyDescent="0.25">
      <c r="B536" s="6"/>
      <c r="C536" s="6"/>
      <c r="D536" s="6"/>
      <c r="E536" s="7"/>
      <c r="F536" s="6"/>
      <c r="G536" s="6"/>
      <c r="H536" s="6"/>
      <c r="I536" s="6"/>
      <c r="J536" s="6"/>
      <c r="K536" s="6"/>
      <c r="L536" s="6"/>
      <c r="M536" s="6"/>
    </row>
    <row r="537" spans="2:13" x14ac:dyDescent="0.25">
      <c r="B537" s="6"/>
      <c r="C537" s="6"/>
      <c r="D537" s="6"/>
      <c r="E537" s="7"/>
      <c r="F537" s="6"/>
      <c r="G537" s="6"/>
      <c r="H537" s="6"/>
      <c r="I537" s="6"/>
      <c r="J537" s="6"/>
      <c r="K537" s="6"/>
      <c r="L537" s="6"/>
      <c r="M537" s="6"/>
    </row>
    <row r="538" spans="2:13" x14ac:dyDescent="0.25">
      <c r="B538" s="6"/>
      <c r="C538" s="6"/>
      <c r="D538" s="6"/>
      <c r="E538" s="7"/>
      <c r="F538" s="6"/>
      <c r="G538" s="6"/>
      <c r="H538" s="6"/>
      <c r="I538" s="6"/>
      <c r="J538" s="6"/>
      <c r="K538" s="6"/>
      <c r="L538" s="6"/>
      <c r="M538" s="6"/>
    </row>
    <row r="539" spans="2:13" x14ac:dyDescent="0.25">
      <c r="B539" s="6"/>
      <c r="C539" s="6"/>
      <c r="D539" s="6"/>
      <c r="E539" s="7"/>
      <c r="F539" s="6"/>
      <c r="G539" s="6"/>
      <c r="H539" s="6"/>
      <c r="I539" s="6"/>
      <c r="J539" s="6"/>
      <c r="K539" s="6"/>
      <c r="L539" s="6"/>
      <c r="M539" s="6"/>
    </row>
    <row r="540" spans="2:13" x14ac:dyDescent="0.25">
      <c r="B540" s="6"/>
      <c r="C540" s="6"/>
      <c r="D540" s="6"/>
      <c r="E540" s="7"/>
      <c r="F540" s="6"/>
      <c r="G540" s="6"/>
      <c r="H540" s="6"/>
      <c r="I540" s="6"/>
      <c r="J540" s="6"/>
      <c r="K540" s="6"/>
      <c r="L540" s="6"/>
      <c r="M540" s="6"/>
    </row>
    <row r="541" spans="2:13" x14ac:dyDescent="0.25">
      <c r="B541" s="6"/>
      <c r="C541" s="6"/>
      <c r="D541" s="6"/>
      <c r="E541" s="7"/>
      <c r="F541" s="6"/>
      <c r="G541" s="6"/>
      <c r="H541" s="6"/>
      <c r="I541" s="6"/>
      <c r="J541" s="6"/>
      <c r="K541" s="6"/>
      <c r="L541" s="6"/>
      <c r="M541" s="6"/>
    </row>
    <row r="542" spans="2:13" x14ac:dyDescent="0.25">
      <c r="B542" s="6"/>
      <c r="C542" s="6"/>
      <c r="D542" s="6"/>
      <c r="E542" s="7"/>
      <c r="F542" s="6"/>
      <c r="G542" s="6"/>
      <c r="H542" s="6"/>
      <c r="I542" s="6"/>
      <c r="J542" s="6"/>
      <c r="K542" s="6"/>
      <c r="L542" s="6"/>
      <c r="M542" s="6"/>
    </row>
    <row r="543" spans="2:13" x14ac:dyDescent="0.25">
      <c r="B543" s="6"/>
      <c r="C543" s="6"/>
      <c r="D543" s="6"/>
      <c r="E543" s="7"/>
      <c r="F543" s="6"/>
      <c r="G543" s="6"/>
      <c r="H543" s="6"/>
      <c r="I543" s="6"/>
      <c r="J543" s="6"/>
      <c r="K543" s="6"/>
      <c r="L543" s="6"/>
      <c r="M543" s="6"/>
    </row>
    <row r="544" spans="2:13" x14ac:dyDescent="0.25">
      <c r="B544" s="6"/>
      <c r="C544" s="6"/>
      <c r="D544" s="6"/>
      <c r="E544" s="7"/>
      <c r="F544" s="6"/>
      <c r="G544" s="6"/>
      <c r="H544" s="6"/>
      <c r="I544" s="6"/>
      <c r="J544" s="6"/>
      <c r="K544" s="6"/>
      <c r="L544" s="6"/>
      <c r="M544" s="6"/>
    </row>
    <row r="545" spans="2:13" x14ac:dyDescent="0.25">
      <c r="B545" s="6"/>
      <c r="C545" s="6"/>
      <c r="D545" s="6"/>
      <c r="E545" s="7"/>
      <c r="F545" s="6"/>
      <c r="G545" s="6"/>
      <c r="H545" s="6"/>
      <c r="I545" s="6"/>
      <c r="J545" s="6"/>
      <c r="K545" s="6"/>
      <c r="L545" s="6"/>
      <c r="M545" s="6"/>
    </row>
    <row r="546" spans="2:13" x14ac:dyDescent="0.25">
      <c r="B546" s="6"/>
      <c r="C546" s="6"/>
      <c r="D546" s="6"/>
      <c r="E546" s="7"/>
      <c r="F546" s="6"/>
      <c r="G546" s="6"/>
      <c r="H546" s="6"/>
      <c r="I546" s="6"/>
      <c r="J546" s="6"/>
      <c r="K546" s="6"/>
      <c r="L546" s="6"/>
      <c r="M546" s="6"/>
    </row>
    <row r="547" spans="2:13" x14ac:dyDescent="0.25">
      <c r="B547" s="6"/>
      <c r="C547" s="6"/>
      <c r="D547" s="6"/>
      <c r="E547" s="7"/>
      <c r="F547" s="6"/>
      <c r="G547" s="6"/>
      <c r="H547" s="6"/>
      <c r="I547" s="6"/>
      <c r="J547" s="6"/>
      <c r="K547" s="6"/>
      <c r="L547" s="6"/>
      <c r="M547" s="6"/>
    </row>
    <row r="548" spans="2:13" x14ac:dyDescent="0.25">
      <c r="B548" s="6"/>
      <c r="C548" s="6"/>
      <c r="D548" s="6"/>
      <c r="E548" s="7"/>
      <c r="F548" s="6"/>
      <c r="G548" s="6"/>
      <c r="H548" s="6"/>
      <c r="I548" s="6"/>
      <c r="J548" s="6"/>
      <c r="K548" s="6"/>
      <c r="L548" s="6"/>
      <c r="M548" s="6"/>
    </row>
    <row r="549" spans="2:13" x14ac:dyDescent="0.25">
      <c r="B549" s="6"/>
      <c r="C549" s="6"/>
      <c r="D549" s="6"/>
      <c r="E549" s="7"/>
      <c r="F549" s="6"/>
      <c r="G549" s="6"/>
      <c r="H549" s="6"/>
      <c r="I549" s="6"/>
      <c r="J549" s="6"/>
      <c r="K549" s="6"/>
      <c r="L549" s="6"/>
      <c r="M549" s="6"/>
    </row>
    <row r="550" spans="2:13" x14ac:dyDescent="0.25">
      <c r="B550" s="6"/>
      <c r="C550" s="6"/>
      <c r="D550" s="6"/>
      <c r="E550" s="7"/>
      <c r="F550" s="6"/>
      <c r="G550" s="6"/>
      <c r="H550" s="6"/>
      <c r="I550" s="6"/>
      <c r="J550" s="6"/>
      <c r="K550" s="6"/>
      <c r="L550" s="6"/>
      <c r="M550" s="6"/>
    </row>
    <row r="551" spans="2:13" x14ac:dyDescent="0.25">
      <c r="B551" s="6"/>
      <c r="C551" s="6"/>
      <c r="D551" s="6"/>
      <c r="E551" s="7"/>
      <c r="F551" s="6"/>
      <c r="G551" s="6"/>
      <c r="H551" s="6"/>
      <c r="I551" s="6"/>
      <c r="J551" s="6"/>
      <c r="K551" s="6"/>
      <c r="L551" s="6"/>
      <c r="M551" s="6"/>
    </row>
    <row r="552" spans="2:13" x14ac:dyDescent="0.25">
      <c r="B552" s="6"/>
      <c r="C552" s="6"/>
      <c r="D552" s="6"/>
      <c r="E552" s="7"/>
      <c r="F552" s="6"/>
      <c r="G552" s="6"/>
      <c r="H552" s="6"/>
      <c r="I552" s="6"/>
      <c r="J552" s="6"/>
      <c r="K552" s="6"/>
      <c r="L552" s="6"/>
      <c r="M552" s="6"/>
    </row>
    <row r="553" spans="2:13" x14ac:dyDescent="0.25">
      <c r="B553" s="6"/>
      <c r="C553" s="6"/>
      <c r="D553" s="6"/>
      <c r="E553" s="7"/>
      <c r="F553" s="6"/>
      <c r="G553" s="6"/>
      <c r="H553" s="6"/>
      <c r="I553" s="6"/>
      <c r="J553" s="6"/>
      <c r="K553" s="6"/>
      <c r="L553" s="6"/>
      <c r="M553" s="6"/>
    </row>
    <row r="554" spans="2:13" x14ac:dyDescent="0.25">
      <c r="B554" s="6"/>
      <c r="C554" s="6"/>
      <c r="D554" s="6"/>
      <c r="E554" s="7"/>
      <c r="F554" s="6"/>
      <c r="G554" s="6"/>
      <c r="H554" s="6"/>
      <c r="I554" s="6"/>
      <c r="J554" s="6"/>
      <c r="K554" s="6"/>
      <c r="L554" s="6"/>
      <c r="M554" s="6"/>
    </row>
    <row r="555" spans="2:13" x14ac:dyDescent="0.25">
      <c r="B555" s="6"/>
      <c r="C555" s="6"/>
      <c r="D555" s="6"/>
      <c r="E555" s="7"/>
      <c r="F555" s="6"/>
      <c r="G555" s="6"/>
      <c r="H555" s="6"/>
      <c r="I555" s="6"/>
      <c r="J555" s="6"/>
      <c r="K555" s="6"/>
      <c r="L555" s="6"/>
      <c r="M555" s="6"/>
    </row>
    <row r="556" spans="2:13" x14ac:dyDescent="0.25">
      <c r="B556" s="6"/>
      <c r="C556" s="6"/>
      <c r="D556" s="6"/>
      <c r="E556" s="7"/>
      <c r="F556" s="6"/>
      <c r="G556" s="6"/>
      <c r="H556" s="6"/>
      <c r="I556" s="6"/>
      <c r="J556" s="6"/>
      <c r="K556" s="6"/>
      <c r="L556" s="6"/>
      <c r="M556" s="6"/>
    </row>
    <row r="557" spans="2:13" x14ac:dyDescent="0.25">
      <c r="B557" s="6"/>
      <c r="C557" s="6"/>
      <c r="D557" s="6"/>
      <c r="E557" s="7"/>
      <c r="F557" s="6"/>
      <c r="G557" s="6"/>
      <c r="H557" s="6"/>
      <c r="I557" s="6"/>
      <c r="J557" s="6"/>
      <c r="K557" s="6"/>
      <c r="L557" s="6"/>
      <c r="M557" s="6"/>
    </row>
    <row r="558" spans="2:13" x14ac:dyDescent="0.25">
      <c r="B558" s="6"/>
      <c r="C558" s="6"/>
      <c r="D558" s="6"/>
      <c r="E558" s="7"/>
      <c r="F558" s="6"/>
      <c r="G558" s="6"/>
      <c r="H558" s="6"/>
      <c r="I558" s="6"/>
      <c r="J558" s="6"/>
      <c r="K558" s="6"/>
      <c r="L558" s="6"/>
      <c r="M558" s="6"/>
    </row>
    <row r="559" spans="2:13" x14ac:dyDescent="0.25">
      <c r="B559" s="6"/>
      <c r="C559" s="6"/>
      <c r="D559" s="6"/>
      <c r="E559" s="7"/>
      <c r="F559" s="6"/>
      <c r="G559" s="6"/>
      <c r="H559" s="6"/>
      <c r="I559" s="6"/>
      <c r="J559" s="6"/>
      <c r="K559" s="6"/>
      <c r="L559" s="6"/>
      <c r="M559" s="6"/>
    </row>
    <row r="560" spans="2:13" x14ac:dyDescent="0.25">
      <c r="B560" s="6"/>
      <c r="C560" s="6"/>
      <c r="D560" s="6"/>
      <c r="E560" s="7"/>
      <c r="F560" s="6"/>
      <c r="G560" s="6"/>
      <c r="H560" s="6"/>
      <c r="I560" s="6"/>
      <c r="J560" s="6"/>
      <c r="K560" s="6"/>
      <c r="L560" s="6"/>
      <c r="M560" s="6"/>
    </row>
    <row r="561" spans="2:13" x14ac:dyDescent="0.25">
      <c r="B561" s="6"/>
      <c r="C561" s="6"/>
      <c r="D561" s="6"/>
      <c r="E561" s="7"/>
      <c r="F561" s="6"/>
      <c r="G561" s="6"/>
      <c r="H561" s="6"/>
      <c r="I561" s="6"/>
      <c r="J561" s="6"/>
      <c r="K561" s="6"/>
      <c r="L561" s="6"/>
      <c r="M561" s="6"/>
    </row>
    <row r="562" spans="2:13" x14ac:dyDescent="0.25">
      <c r="B562" s="6"/>
      <c r="C562" s="6"/>
      <c r="D562" s="6"/>
      <c r="E562" s="7"/>
      <c r="F562" s="6"/>
      <c r="G562" s="6"/>
      <c r="H562" s="6"/>
      <c r="I562" s="6"/>
      <c r="J562" s="6"/>
      <c r="K562" s="6"/>
      <c r="L562" s="6"/>
      <c r="M562" s="6"/>
    </row>
    <row r="563" spans="2:13" x14ac:dyDescent="0.25">
      <c r="B563" s="6"/>
      <c r="C563" s="6"/>
      <c r="D563" s="6"/>
      <c r="E563" s="7"/>
      <c r="F563" s="6"/>
      <c r="G563" s="6"/>
      <c r="H563" s="6"/>
      <c r="I563" s="6"/>
      <c r="J563" s="6"/>
      <c r="K563" s="6"/>
      <c r="L563" s="6"/>
      <c r="M563" s="6"/>
    </row>
    <row r="564" spans="2:13" x14ac:dyDescent="0.25">
      <c r="B564" s="6"/>
      <c r="C564" s="6"/>
      <c r="D564" s="6"/>
      <c r="E564" s="7"/>
      <c r="F564" s="6"/>
      <c r="G564" s="6"/>
      <c r="H564" s="6"/>
      <c r="I564" s="6"/>
      <c r="J564" s="6"/>
      <c r="K564" s="6"/>
      <c r="L564" s="6"/>
      <c r="M564" s="6"/>
    </row>
    <row r="565" spans="2:13" x14ac:dyDescent="0.25">
      <c r="B565" s="6"/>
      <c r="C565" s="6"/>
      <c r="D565" s="6"/>
      <c r="E565" s="7"/>
      <c r="F565" s="6"/>
      <c r="G565" s="6"/>
      <c r="H565" s="6"/>
      <c r="I565" s="6"/>
      <c r="J565" s="6"/>
      <c r="K565" s="6"/>
      <c r="L565" s="6"/>
      <c r="M565" s="6"/>
    </row>
    <row r="566" spans="2:13" x14ac:dyDescent="0.25">
      <c r="B566" s="6"/>
      <c r="C566" s="6"/>
      <c r="D566" s="6"/>
      <c r="E566" s="7"/>
      <c r="F566" s="6"/>
      <c r="G566" s="6"/>
      <c r="H566" s="6"/>
      <c r="I566" s="6"/>
      <c r="J566" s="6"/>
      <c r="K566" s="6"/>
      <c r="L566" s="6"/>
      <c r="M566" s="6"/>
    </row>
    <row r="567" spans="2:13" x14ac:dyDescent="0.25">
      <c r="B567" s="6"/>
      <c r="C567" s="6"/>
      <c r="D567" s="6"/>
      <c r="E567" s="7"/>
      <c r="F567" s="6"/>
      <c r="G567" s="6"/>
      <c r="H567" s="6"/>
      <c r="I567" s="6"/>
      <c r="J567" s="6"/>
      <c r="K567" s="6"/>
      <c r="L567" s="6"/>
      <c r="M567" s="6"/>
    </row>
    <row r="568" spans="2:13" x14ac:dyDescent="0.25">
      <c r="B568" s="6"/>
      <c r="C568" s="6"/>
      <c r="D568" s="6"/>
      <c r="E568" s="7"/>
      <c r="F568" s="6"/>
      <c r="G568" s="6"/>
      <c r="H568" s="6"/>
      <c r="I568" s="6"/>
      <c r="J568" s="6"/>
      <c r="K568" s="6"/>
      <c r="L568" s="6"/>
      <c r="M568" s="6"/>
    </row>
    <row r="569" spans="2:13" x14ac:dyDescent="0.25">
      <c r="B569" s="6"/>
      <c r="C569" s="6"/>
      <c r="D569" s="6"/>
      <c r="E569" s="7"/>
      <c r="F569" s="6"/>
      <c r="G569" s="6"/>
      <c r="H569" s="6"/>
      <c r="I569" s="6"/>
      <c r="J569" s="6"/>
      <c r="K569" s="6"/>
      <c r="L569" s="6"/>
      <c r="M569" s="6"/>
    </row>
    <row r="570" spans="2:13" x14ac:dyDescent="0.25">
      <c r="B570" s="6"/>
      <c r="C570" s="6"/>
      <c r="D570" s="6"/>
      <c r="E570" s="7"/>
      <c r="F570" s="6"/>
      <c r="G570" s="6"/>
      <c r="H570" s="6"/>
      <c r="I570" s="6"/>
      <c r="J570" s="6"/>
      <c r="K570" s="6"/>
      <c r="L570" s="6"/>
      <c r="M570" s="6"/>
    </row>
    <row r="571" spans="2:13" x14ac:dyDescent="0.25">
      <c r="B571" s="6"/>
      <c r="C571" s="6"/>
      <c r="D571" s="6"/>
      <c r="E571" s="7"/>
      <c r="F571" s="6"/>
      <c r="G571" s="6"/>
      <c r="H571" s="6"/>
      <c r="I571" s="6"/>
      <c r="J571" s="6"/>
      <c r="K571" s="6"/>
      <c r="L571" s="6"/>
      <c r="M571" s="6"/>
    </row>
    <row r="572" spans="2:13" x14ac:dyDescent="0.25">
      <c r="B572" s="6"/>
      <c r="C572" s="6"/>
      <c r="D572" s="6"/>
      <c r="E572" s="7"/>
      <c r="F572" s="6"/>
      <c r="G572" s="6"/>
      <c r="H572" s="6"/>
      <c r="I572" s="6"/>
      <c r="J572" s="6"/>
      <c r="K572" s="6"/>
      <c r="L572" s="6"/>
      <c r="M572" s="6"/>
    </row>
    <row r="573" spans="2:13" x14ac:dyDescent="0.25">
      <c r="B573" s="6"/>
      <c r="C573" s="6"/>
      <c r="D573" s="6"/>
      <c r="E573" s="7"/>
      <c r="F573" s="6"/>
      <c r="G573" s="6"/>
      <c r="H573" s="6"/>
      <c r="I573" s="6"/>
      <c r="J573" s="6"/>
      <c r="K573" s="6"/>
      <c r="L573" s="6"/>
      <c r="M573" s="6"/>
    </row>
    <row r="574" spans="2:13" x14ac:dyDescent="0.25">
      <c r="B574" s="6"/>
      <c r="C574" s="6"/>
      <c r="D574" s="6"/>
      <c r="E574" s="7"/>
      <c r="F574" s="6"/>
      <c r="G574" s="6"/>
      <c r="H574" s="6"/>
      <c r="I574" s="6"/>
      <c r="J574" s="6"/>
      <c r="K574" s="6"/>
      <c r="L574" s="6"/>
      <c r="M574" s="6"/>
    </row>
    <row r="575" spans="2:13" x14ac:dyDescent="0.25">
      <c r="B575" s="6"/>
      <c r="C575" s="6"/>
      <c r="D575" s="6"/>
      <c r="E575" s="7"/>
      <c r="F575" s="6"/>
      <c r="G575" s="6"/>
      <c r="H575" s="6"/>
      <c r="I575" s="6"/>
      <c r="J575" s="6"/>
      <c r="K575" s="6"/>
      <c r="L575" s="6"/>
      <c r="M575" s="6"/>
    </row>
    <row r="576" spans="2:13" x14ac:dyDescent="0.25">
      <c r="B576" s="6"/>
      <c r="C576" s="6"/>
      <c r="D576" s="6"/>
      <c r="E576" s="7"/>
      <c r="F576" s="6"/>
      <c r="G576" s="6"/>
      <c r="H576" s="6"/>
      <c r="I576" s="6"/>
      <c r="J576" s="6"/>
      <c r="K576" s="6"/>
      <c r="L576" s="6"/>
      <c r="M576" s="6"/>
    </row>
    <row r="577" spans="2:13" x14ac:dyDescent="0.25">
      <c r="B577" s="6"/>
      <c r="C577" s="6"/>
      <c r="D577" s="6"/>
      <c r="E577" s="7"/>
      <c r="F577" s="6"/>
      <c r="G577" s="6"/>
      <c r="H577" s="6"/>
      <c r="I577" s="6"/>
      <c r="J577" s="6"/>
      <c r="K577" s="6"/>
      <c r="L577" s="6"/>
      <c r="M577" s="6"/>
    </row>
    <row r="578" spans="2:13" x14ac:dyDescent="0.25">
      <c r="B578" s="6"/>
      <c r="C578" s="6"/>
      <c r="D578" s="6"/>
      <c r="E578" s="7"/>
      <c r="F578" s="6"/>
      <c r="G578" s="6"/>
      <c r="H578" s="6"/>
      <c r="I578" s="6"/>
      <c r="J578" s="6"/>
      <c r="K578" s="6"/>
      <c r="L578" s="6"/>
      <c r="M578" s="6"/>
    </row>
    <row r="579" spans="2:13" x14ac:dyDescent="0.25">
      <c r="B579" s="6"/>
      <c r="C579" s="6"/>
      <c r="D579" s="6"/>
      <c r="E579" s="7"/>
      <c r="F579" s="6"/>
      <c r="G579" s="6"/>
      <c r="H579" s="6"/>
      <c r="I579" s="6"/>
      <c r="J579" s="6"/>
      <c r="K579" s="6"/>
      <c r="L579" s="6"/>
      <c r="M579" s="6"/>
    </row>
    <row r="580" spans="2:13" x14ac:dyDescent="0.25">
      <c r="B580" s="6"/>
      <c r="C580" s="6"/>
      <c r="D580" s="6"/>
      <c r="E580" s="7"/>
      <c r="F580" s="6"/>
      <c r="G580" s="6"/>
      <c r="H580" s="6"/>
      <c r="I580" s="6"/>
      <c r="J580" s="6"/>
      <c r="K580" s="6"/>
      <c r="L580" s="6"/>
      <c r="M580" s="6"/>
    </row>
    <row r="581" spans="2:13" x14ac:dyDescent="0.25">
      <c r="B581" s="6"/>
      <c r="C581" s="6"/>
      <c r="D581" s="6"/>
      <c r="E581" s="7"/>
      <c r="F581" s="6"/>
      <c r="G581" s="6"/>
      <c r="H581" s="6"/>
      <c r="I581" s="6"/>
      <c r="J581" s="6"/>
      <c r="K581" s="6"/>
      <c r="L581" s="6"/>
      <c r="M581" s="6"/>
    </row>
    <row r="582" spans="2:13" x14ac:dyDescent="0.25">
      <c r="B582" s="6"/>
      <c r="C582" s="6"/>
      <c r="D582" s="6"/>
      <c r="E582" s="7"/>
      <c r="F582" s="6"/>
      <c r="G582" s="6"/>
      <c r="H582" s="6"/>
      <c r="I582" s="6"/>
      <c r="J582" s="6"/>
      <c r="K582" s="6"/>
      <c r="L582" s="6"/>
      <c r="M582" s="6"/>
    </row>
    <row r="583" spans="2:13" x14ac:dyDescent="0.25">
      <c r="B583" s="6"/>
      <c r="C583" s="6"/>
      <c r="D583" s="6"/>
      <c r="E583" s="7"/>
      <c r="F583" s="6"/>
      <c r="G583" s="6"/>
      <c r="H583" s="6"/>
      <c r="I583" s="6"/>
      <c r="J583" s="6"/>
      <c r="K583" s="6"/>
      <c r="L583" s="6"/>
      <c r="M583" s="6"/>
    </row>
    <row r="584" spans="2:13" x14ac:dyDescent="0.25">
      <c r="B584" s="6"/>
      <c r="C584" s="6"/>
      <c r="D584" s="6"/>
      <c r="E584" s="7"/>
      <c r="F584" s="6"/>
      <c r="G584" s="6"/>
      <c r="H584" s="6"/>
      <c r="I584" s="6"/>
      <c r="J584" s="6"/>
      <c r="K584" s="6"/>
      <c r="L584" s="6"/>
      <c r="M584" s="6"/>
    </row>
    <row r="585" spans="2:13" x14ac:dyDescent="0.25">
      <c r="B585" s="6"/>
      <c r="C585" s="6"/>
      <c r="D585" s="6"/>
      <c r="E585" s="7"/>
      <c r="F585" s="6"/>
      <c r="G585" s="6"/>
      <c r="H585" s="6"/>
      <c r="I585" s="6"/>
      <c r="J585" s="6"/>
      <c r="K585" s="6"/>
      <c r="L585" s="6"/>
      <c r="M585" s="6"/>
    </row>
    <row r="586" spans="2:13" x14ac:dyDescent="0.25">
      <c r="B586" s="6"/>
      <c r="C586" s="6"/>
      <c r="D586" s="6"/>
      <c r="E586" s="7"/>
      <c r="F586" s="6"/>
      <c r="G586" s="6"/>
      <c r="H586" s="6"/>
      <c r="I586" s="6"/>
      <c r="J586" s="6"/>
      <c r="K586" s="6"/>
      <c r="L586" s="6"/>
      <c r="M586" s="6"/>
    </row>
    <row r="587" spans="2:13" x14ac:dyDescent="0.25">
      <c r="B587" s="6"/>
      <c r="C587" s="6"/>
      <c r="D587" s="6"/>
      <c r="E587" s="7"/>
      <c r="F587" s="6"/>
      <c r="G587" s="6"/>
      <c r="H587" s="6"/>
      <c r="I587" s="6"/>
      <c r="J587" s="6"/>
      <c r="K587" s="6"/>
      <c r="L587" s="6"/>
      <c r="M587" s="6"/>
    </row>
    <row r="588" spans="2:13" x14ac:dyDescent="0.25">
      <c r="B588" s="6"/>
      <c r="C588" s="6"/>
      <c r="D588" s="6"/>
      <c r="E588" s="7"/>
      <c r="F588" s="6"/>
      <c r="G588" s="6"/>
      <c r="H588" s="6"/>
      <c r="I588" s="6"/>
      <c r="J588" s="6"/>
      <c r="K588" s="6"/>
      <c r="L588" s="6"/>
      <c r="M588" s="6"/>
    </row>
    <row r="589" spans="2:13" x14ac:dyDescent="0.25">
      <c r="B589" s="6"/>
      <c r="C589" s="6"/>
      <c r="D589" s="6"/>
      <c r="E589" s="7"/>
      <c r="F589" s="6"/>
      <c r="G589" s="6"/>
      <c r="H589" s="6"/>
      <c r="I589" s="6"/>
      <c r="J589" s="6"/>
      <c r="K589" s="6"/>
      <c r="L589" s="6"/>
      <c r="M589" s="6"/>
    </row>
    <row r="590" spans="2:13" x14ac:dyDescent="0.25">
      <c r="B590" s="6"/>
      <c r="C590" s="6"/>
      <c r="D590" s="6"/>
      <c r="E590" s="7"/>
      <c r="F590" s="6"/>
      <c r="G590" s="6"/>
      <c r="H590" s="6"/>
      <c r="I590" s="6"/>
      <c r="J590" s="6"/>
      <c r="K590" s="6"/>
      <c r="L590" s="6"/>
      <c r="M590" s="6"/>
    </row>
    <row r="591" spans="2:13" x14ac:dyDescent="0.25">
      <c r="B591" s="6"/>
      <c r="C591" s="6"/>
      <c r="D591" s="6"/>
      <c r="E591" s="7"/>
      <c r="F591" s="6"/>
      <c r="G591" s="6"/>
      <c r="H591" s="6"/>
      <c r="I591" s="6"/>
      <c r="J591" s="6"/>
      <c r="K591" s="6"/>
      <c r="L591" s="6"/>
      <c r="M591" s="6"/>
    </row>
    <row r="592" spans="2:13" x14ac:dyDescent="0.25">
      <c r="B592" s="6"/>
      <c r="C592" s="6"/>
      <c r="D592" s="6"/>
      <c r="E592" s="7"/>
      <c r="F592" s="6"/>
      <c r="G592" s="6"/>
      <c r="H592" s="6"/>
      <c r="I592" s="6"/>
      <c r="J592" s="6"/>
      <c r="K592" s="6"/>
      <c r="L592" s="6"/>
      <c r="M592" s="6"/>
    </row>
    <row r="593" spans="2:13" x14ac:dyDescent="0.25">
      <c r="B593" s="6"/>
      <c r="C593" s="6"/>
      <c r="D593" s="6"/>
      <c r="E593" s="7"/>
      <c r="F593" s="6"/>
      <c r="G593" s="6"/>
      <c r="H593" s="6"/>
      <c r="I593" s="6"/>
      <c r="J593" s="6"/>
      <c r="K593" s="6"/>
      <c r="L593" s="6"/>
      <c r="M593" s="6"/>
    </row>
    <row r="594" spans="2:13" x14ac:dyDescent="0.25">
      <c r="B594" s="6"/>
      <c r="C594" s="6"/>
      <c r="D594" s="6"/>
      <c r="E594" s="7"/>
      <c r="F594" s="6"/>
      <c r="G594" s="6"/>
      <c r="H594" s="6"/>
      <c r="I594" s="6"/>
      <c r="J594" s="6"/>
      <c r="K594" s="6"/>
      <c r="L594" s="6"/>
      <c r="M594" s="6"/>
    </row>
    <row r="595" spans="2:13" x14ac:dyDescent="0.25">
      <c r="B595" s="6"/>
      <c r="C595" s="6"/>
      <c r="D595" s="6"/>
      <c r="E595" s="7"/>
      <c r="F595" s="6"/>
      <c r="G595" s="6"/>
      <c r="H595" s="6"/>
      <c r="I595" s="6"/>
      <c r="J595" s="6"/>
      <c r="K595" s="6"/>
      <c r="L595" s="6"/>
      <c r="M595" s="6"/>
    </row>
    <row r="596" spans="2:13" x14ac:dyDescent="0.25">
      <c r="B596" s="6"/>
      <c r="C596" s="6"/>
      <c r="D596" s="6"/>
      <c r="E596" s="7"/>
      <c r="F596" s="6"/>
      <c r="G596" s="6"/>
      <c r="H596" s="6"/>
      <c r="I596" s="6"/>
      <c r="J596" s="6"/>
      <c r="K596" s="6"/>
      <c r="L596" s="6"/>
      <c r="M596" s="6"/>
    </row>
    <row r="597" spans="2:13" x14ac:dyDescent="0.25">
      <c r="B597" s="6"/>
      <c r="C597" s="6"/>
      <c r="D597" s="6"/>
      <c r="E597" s="7"/>
      <c r="F597" s="6"/>
      <c r="G597" s="6"/>
      <c r="H597" s="6"/>
      <c r="I597" s="6"/>
      <c r="J597" s="6"/>
      <c r="K597" s="6"/>
      <c r="L597" s="6"/>
      <c r="M597" s="6"/>
    </row>
    <row r="598" spans="2:13" x14ac:dyDescent="0.25">
      <c r="B598" s="6"/>
      <c r="C598" s="6"/>
      <c r="D598" s="6"/>
      <c r="E598" s="7"/>
      <c r="F598" s="6"/>
      <c r="G598" s="6"/>
      <c r="H598" s="6"/>
      <c r="I598" s="6"/>
      <c r="J598" s="6"/>
      <c r="K598" s="6"/>
      <c r="L598" s="6"/>
      <c r="M598" s="6"/>
    </row>
    <row r="599" spans="2:13" x14ac:dyDescent="0.25">
      <c r="B599" s="6"/>
      <c r="C599" s="6"/>
      <c r="D599" s="6"/>
      <c r="E599" s="7"/>
      <c r="F599" s="6"/>
      <c r="G599" s="6"/>
      <c r="H599" s="6"/>
      <c r="I599" s="6"/>
      <c r="J599" s="6"/>
      <c r="K599" s="6"/>
      <c r="L599" s="6"/>
      <c r="M599" s="6"/>
    </row>
    <row r="600" spans="2:13" x14ac:dyDescent="0.25">
      <c r="B600" s="6"/>
      <c r="C600" s="6"/>
      <c r="D600" s="6"/>
      <c r="E600" s="7"/>
      <c r="F600" s="6"/>
      <c r="G600" s="6"/>
      <c r="H600" s="6"/>
      <c r="I600" s="6"/>
      <c r="J600" s="6"/>
      <c r="K600" s="6"/>
      <c r="L600" s="6"/>
      <c r="M600" s="6"/>
    </row>
    <row r="601" spans="2:13" x14ac:dyDescent="0.25">
      <c r="B601" s="6"/>
      <c r="C601" s="6"/>
      <c r="D601" s="6"/>
      <c r="E601" s="7"/>
      <c r="F601" s="6"/>
      <c r="G601" s="6"/>
      <c r="H601" s="6"/>
      <c r="I601" s="6"/>
      <c r="J601" s="6"/>
      <c r="K601" s="6"/>
      <c r="L601" s="6"/>
      <c r="M601" s="6"/>
    </row>
    <row r="602" spans="2:13" x14ac:dyDescent="0.25">
      <c r="B602" s="6"/>
      <c r="C602" s="6"/>
      <c r="D602" s="6"/>
      <c r="E602" s="7"/>
      <c r="F602" s="6"/>
      <c r="G602" s="6"/>
      <c r="H602" s="6"/>
      <c r="I602" s="6"/>
      <c r="J602" s="6"/>
      <c r="K602" s="6"/>
      <c r="L602" s="6"/>
      <c r="M602" s="6"/>
    </row>
    <row r="603" spans="2:13" x14ac:dyDescent="0.25">
      <c r="B603" s="6"/>
      <c r="C603" s="6"/>
      <c r="D603" s="6"/>
      <c r="E603" s="7"/>
      <c r="F603" s="6"/>
      <c r="G603" s="6"/>
      <c r="H603" s="6"/>
      <c r="I603" s="6"/>
      <c r="J603" s="6"/>
      <c r="K603" s="6"/>
      <c r="L603" s="6"/>
      <c r="M603" s="6"/>
    </row>
    <row r="604" spans="2:13" x14ac:dyDescent="0.25">
      <c r="B604" s="6"/>
      <c r="C604" s="6"/>
      <c r="D604" s="6"/>
      <c r="E604" s="7"/>
      <c r="F604" s="6"/>
      <c r="G604" s="6"/>
      <c r="H604" s="6"/>
      <c r="I604" s="6"/>
      <c r="J604" s="6"/>
      <c r="K604" s="6"/>
      <c r="L604" s="6"/>
      <c r="M604" s="6"/>
    </row>
    <row r="605" spans="2:13" x14ac:dyDescent="0.25">
      <c r="B605" s="6"/>
      <c r="C605" s="6"/>
      <c r="D605" s="6"/>
      <c r="E605" s="7"/>
      <c r="F605" s="6"/>
      <c r="G605" s="6"/>
      <c r="H605" s="6"/>
      <c r="I605" s="6"/>
      <c r="J605" s="6"/>
      <c r="K605" s="6"/>
      <c r="L605" s="6"/>
      <c r="M605" s="6"/>
    </row>
    <row r="606" spans="2:13" x14ac:dyDescent="0.25">
      <c r="B606" s="6"/>
      <c r="C606" s="6"/>
      <c r="D606" s="6"/>
      <c r="E606" s="7"/>
      <c r="F606" s="6"/>
      <c r="G606" s="6"/>
      <c r="H606" s="6"/>
      <c r="I606" s="6"/>
      <c r="J606" s="6"/>
      <c r="K606" s="6"/>
      <c r="L606" s="6"/>
      <c r="M606" s="6"/>
    </row>
    <row r="607" spans="2:13" x14ac:dyDescent="0.25">
      <c r="B607" s="6"/>
      <c r="C607" s="6"/>
      <c r="D607" s="6"/>
      <c r="E607" s="7"/>
      <c r="F607" s="6"/>
      <c r="G607" s="6"/>
      <c r="H607" s="6"/>
      <c r="I607" s="6"/>
      <c r="J607" s="6"/>
      <c r="K607" s="6"/>
      <c r="L607" s="6"/>
      <c r="M607" s="6"/>
    </row>
    <row r="608" spans="2:13" x14ac:dyDescent="0.25">
      <c r="B608" s="6"/>
      <c r="C608" s="6"/>
      <c r="D608" s="6"/>
      <c r="E608" s="7"/>
      <c r="F608" s="6"/>
      <c r="G608" s="6"/>
      <c r="H608" s="6"/>
      <c r="I608" s="6"/>
      <c r="J608" s="6"/>
      <c r="K608" s="6"/>
      <c r="L608" s="6"/>
      <c r="M608" s="6"/>
    </row>
    <row r="609" spans="2:13" x14ac:dyDescent="0.25">
      <c r="B609" s="6"/>
      <c r="C609" s="6"/>
      <c r="D609" s="6"/>
      <c r="E609" s="7"/>
      <c r="F609" s="6"/>
      <c r="G609" s="6"/>
      <c r="H609" s="6"/>
      <c r="I609" s="6"/>
      <c r="J609" s="6"/>
      <c r="K609" s="6"/>
      <c r="L609" s="6"/>
      <c r="M609" s="6"/>
    </row>
    <row r="610" spans="2:13" x14ac:dyDescent="0.25">
      <c r="B610" s="6"/>
      <c r="C610" s="6"/>
      <c r="D610" s="6"/>
      <c r="E610" s="7"/>
      <c r="F610" s="6"/>
      <c r="G610" s="6"/>
      <c r="H610" s="6"/>
      <c r="I610" s="6"/>
      <c r="J610" s="6"/>
      <c r="K610" s="6"/>
      <c r="L610" s="6"/>
      <c r="M610" s="6"/>
    </row>
    <row r="611" spans="2:13" x14ac:dyDescent="0.25">
      <c r="B611" s="6"/>
      <c r="C611" s="6"/>
      <c r="D611" s="6"/>
      <c r="E611" s="7"/>
      <c r="F611" s="6"/>
      <c r="G611" s="6"/>
      <c r="H611" s="6"/>
      <c r="I611" s="6"/>
      <c r="J611" s="6"/>
      <c r="K611" s="6"/>
      <c r="L611" s="6"/>
      <c r="M611" s="6"/>
    </row>
    <row r="612" spans="2:13" x14ac:dyDescent="0.25">
      <c r="B612" s="6"/>
      <c r="C612" s="6"/>
      <c r="D612" s="6"/>
      <c r="E612" s="7"/>
      <c r="F612" s="6"/>
      <c r="G612" s="6"/>
      <c r="H612" s="6"/>
      <c r="I612" s="6"/>
      <c r="J612" s="6"/>
      <c r="K612" s="6"/>
      <c r="L612" s="6"/>
      <c r="M612" s="6"/>
    </row>
    <row r="613" spans="2:13" x14ac:dyDescent="0.25">
      <c r="B613" s="6"/>
      <c r="C613" s="6"/>
      <c r="D613" s="6"/>
      <c r="E613" s="7"/>
      <c r="F613" s="6"/>
      <c r="G613" s="6"/>
      <c r="H613" s="6"/>
      <c r="I613" s="6"/>
      <c r="J613" s="6"/>
      <c r="K613" s="6"/>
      <c r="L613" s="6"/>
      <c r="M613" s="6"/>
    </row>
    <row r="614" spans="2:13" x14ac:dyDescent="0.25">
      <c r="B614" s="6"/>
      <c r="C614" s="6"/>
      <c r="D614" s="6"/>
      <c r="E614" s="7"/>
      <c r="F614" s="6"/>
      <c r="G614" s="6"/>
      <c r="H614" s="6"/>
      <c r="I614" s="6"/>
      <c r="J614" s="6"/>
      <c r="K614" s="6"/>
      <c r="L614" s="6"/>
      <c r="M614" s="6"/>
    </row>
    <row r="615" spans="2:13" x14ac:dyDescent="0.25">
      <c r="B615" s="6"/>
      <c r="C615" s="6"/>
      <c r="D615" s="6"/>
      <c r="E615" s="7"/>
      <c r="F615" s="6"/>
      <c r="G615" s="6"/>
      <c r="H615" s="6"/>
      <c r="I615" s="6"/>
      <c r="J615" s="6"/>
      <c r="K615" s="6"/>
      <c r="L615" s="6"/>
      <c r="M615" s="6"/>
    </row>
    <row r="616" spans="2:13" x14ac:dyDescent="0.25">
      <c r="B616" s="6"/>
      <c r="C616" s="6"/>
      <c r="D616" s="6"/>
      <c r="E616" s="7"/>
      <c r="F616" s="6"/>
      <c r="G616" s="6"/>
      <c r="H616" s="6"/>
      <c r="I616" s="6"/>
      <c r="J616" s="6"/>
      <c r="K616" s="6"/>
      <c r="L616" s="6"/>
      <c r="M616" s="6"/>
    </row>
    <row r="617" spans="2:13" x14ac:dyDescent="0.25">
      <c r="B617" s="6"/>
      <c r="C617" s="6"/>
      <c r="D617" s="6"/>
      <c r="E617" s="7"/>
      <c r="F617" s="6"/>
      <c r="G617" s="6"/>
      <c r="H617" s="6"/>
      <c r="I617" s="6"/>
      <c r="J617" s="6"/>
      <c r="K617" s="6"/>
      <c r="L617" s="6"/>
      <c r="M617" s="6"/>
    </row>
    <row r="618" spans="2:13" x14ac:dyDescent="0.25">
      <c r="B618" s="6"/>
      <c r="C618" s="6"/>
      <c r="D618" s="6"/>
      <c r="E618" s="7"/>
      <c r="F618" s="6"/>
      <c r="G618" s="6"/>
      <c r="H618" s="6"/>
      <c r="I618" s="6"/>
      <c r="J618" s="6"/>
      <c r="K618" s="6"/>
      <c r="L618" s="6"/>
      <c r="M618" s="6"/>
    </row>
    <row r="619" spans="2:13" x14ac:dyDescent="0.25">
      <c r="B619" s="6"/>
      <c r="C619" s="6"/>
      <c r="D619" s="6"/>
      <c r="E619" s="7"/>
      <c r="F619" s="6"/>
      <c r="G619" s="6"/>
      <c r="H619" s="6"/>
      <c r="I619" s="6"/>
      <c r="J619" s="6"/>
      <c r="K619" s="6"/>
      <c r="L619" s="6"/>
      <c r="M619" s="6"/>
    </row>
    <row r="620" spans="2:13" x14ac:dyDescent="0.25">
      <c r="B620" s="6"/>
      <c r="C620" s="6"/>
      <c r="D620" s="6"/>
      <c r="E620" s="7"/>
      <c r="F620" s="6"/>
      <c r="G620" s="6"/>
      <c r="H620" s="6"/>
      <c r="I620" s="6"/>
      <c r="J620" s="6"/>
      <c r="K620" s="6"/>
      <c r="L620" s="6"/>
      <c r="M620" s="6"/>
    </row>
    <row r="621" spans="2:13" x14ac:dyDescent="0.25">
      <c r="B621" s="6"/>
      <c r="C621" s="6"/>
      <c r="D621" s="6"/>
      <c r="E621" s="7"/>
      <c r="F621" s="6"/>
      <c r="G621" s="6"/>
      <c r="H621" s="6"/>
      <c r="I621" s="6"/>
      <c r="J621" s="6"/>
      <c r="K621" s="6"/>
      <c r="L621" s="6"/>
      <c r="M621" s="6"/>
    </row>
  </sheetData>
  <mergeCells count="54">
    <mergeCell ref="B56:B61"/>
    <mergeCell ref="C56:C61"/>
    <mergeCell ref="AX5:AX6"/>
    <mergeCell ref="C63:C67"/>
    <mergeCell ref="B99:B105"/>
    <mergeCell ref="C99:C105"/>
    <mergeCell ref="B92:B97"/>
    <mergeCell ref="C92:C97"/>
    <mergeCell ref="B86:B91"/>
    <mergeCell ref="C86:C91"/>
    <mergeCell ref="B81:B85"/>
    <mergeCell ref="C81:C85"/>
    <mergeCell ref="B74:B79"/>
    <mergeCell ref="C74:C79"/>
    <mergeCell ref="B68:B73"/>
    <mergeCell ref="C68:C73"/>
    <mergeCell ref="B63:B67"/>
    <mergeCell ref="B50:B55"/>
    <mergeCell ref="C50:C55"/>
    <mergeCell ref="B45:B49"/>
    <mergeCell ref="C45:C49"/>
    <mergeCell ref="B38:B43"/>
    <mergeCell ref="C38:C43"/>
    <mergeCell ref="B32:B37"/>
    <mergeCell ref="C32:C37"/>
    <mergeCell ref="B27:B31"/>
    <mergeCell ref="C27:C31"/>
    <mergeCell ref="B20:B25"/>
    <mergeCell ref="C20:C25"/>
    <mergeCell ref="B14:B19"/>
    <mergeCell ref="C14:C19"/>
    <mergeCell ref="H6:M6"/>
    <mergeCell ref="AR6:AW6"/>
    <mergeCell ref="B8:B13"/>
    <mergeCell ref="C8:C13"/>
    <mergeCell ref="Z6:AE6"/>
    <mergeCell ref="AF6:AK6"/>
    <mergeCell ref="N6:S6"/>
    <mergeCell ref="T6:Y6"/>
    <mergeCell ref="AR5:AW5"/>
    <mergeCell ref="Z5:AE5"/>
    <mergeCell ref="AF5:AK5"/>
    <mergeCell ref="N5:S5"/>
    <mergeCell ref="T5:Y5"/>
    <mergeCell ref="AL5:AQ5"/>
    <mergeCell ref="AL6:AQ6"/>
    <mergeCell ref="B2:M2"/>
    <mergeCell ref="B4:B7"/>
    <mergeCell ref="C4:C7"/>
    <mergeCell ref="D4:D7"/>
    <mergeCell ref="E4:E7"/>
    <mergeCell ref="F4:F7"/>
    <mergeCell ref="G4:G7"/>
    <mergeCell ref="H5:M5"/>
  </mergeCells>
  <pageMargins left="0.25" right="0.25" top="0.75" bottom="0.75" header="0.3" footer="0.3"/>
  <pageSetup paperSize="8" scale="73" fitToHeight="0" orientation="landscape" r:id="rId1"/>
  <rowBreaks count="4" manualBreakCount="4">
    <brk id="26" max="16383" man="1"/>
    <brk id="49" max="16383" man="1"/>
    <brk id="73" max="16383" man="1"/>
    <brk id="91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5.did-preuniv</vt:lpstr>
      <vt:lpstr>'5.did-preuniv'!Print_Area</vt:lpstr>
      <vt:lpstr>'5.did-preuniv'!Print_Titles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Batovici</dc:creator>
  <cp:lastModifiedBy>Adriana Batovici</cp:lastModifiedBy>
  <dcterms:created xsi:type="dcterms:W3CDTF">2023-06-11T10:42:30Z</dcterms:created>
  <dcterms:modified xsi:type="dcterms:W3CDTF">2023-06-11T10:50:42Z</dcterms:modified>
</cp:coreProperties>
</file>